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/>
  </bookViews>
  <sheets>
    <sheet name="第三号第一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E59" i="1"/>
  <c r="E58" i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G46" i="1"/>
  <c r="G59" i="1" s="1"/>
  <c r="I59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H32" i="1"/>
  <c r="I32" i="1" s="1"/>
  <c r="G32" i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H60" i="1" s="1"/>
  <c r="G9" i="1"/>
  <c r="G42" i="1" s="1"/>
  <c r="D9" i="1"/>
  <c r="D60" i="1" s="1"/>
  <c r="C9" i="1"/>
  <c r="G60" i="1" l="1"/>
  <c r="I60" i="1" s="1"/>
  <c r="I42" i="1"/>
  <c r="C60" i="1"/>
  <c r="E60" i="1" s="1"/>
  <c r="I9" i="1"/>
  <c r="E9" i="1"/>
  <c r="C32" i="1"/>
  <c r="E32" i="1" s="1"/>
  <c r="I46" i="1"/>
</calcChain>
</file>

<file path=xl/sharedStrings.xml><?xml version="1.0" encoding="utf-8"?>
<sst xmlns="http://schemas.openxmlformats.org/spreadsheetml/2006/main" count="105" uniqueCount="99">
  <si>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</si>
  <si>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</si>
  <si>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</si>
  <si>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</si>
  <si>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</si>
  <si>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</si>
  <si>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</si>
  <si>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</si>
  <si>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</si>
  <si>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</si>
  <si>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</si>
  <si>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</si>
  <si>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</si>
  <si>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</si>
  <si>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</si>
  <si>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</si>
  <si>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</si>
  <si>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</si>
  <si>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</si>
  <si>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</si>
  <si>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</si>
  <si>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</si>
  <si>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</si>
  <si>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</si>
  <si>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</si>
  <si>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</si>
  <si>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</si>
  <si>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</si>
  <si>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</si>
  <si>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</si>
  <si>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</si>
  <si>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</si>
  <si>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</si>
  <si>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</si>
  <si>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</si>
  <si>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</si>
  <si>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</si>
  <si>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</si>
  <si>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</si>
  <si>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</si>
  <si>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</si>
  <si>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</si>
  <si>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</si>
  <si>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</si>
  <si>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</si>
  <si>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</si>
  <si>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</si>
  <si>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</si>
  <si>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</si>
  <si>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</si>
  <si>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</si>
  <si>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</si>
  <si>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</si>
  <si>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</si>
  <si>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</si>
  <si>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</si>
  <si>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</si>
  <si>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</si>
  <si>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</si>
  <si>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</si>
  <si>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</si>
  <si>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</si>
  <si>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退職共済給付引当金</t>
  </si>
  <si>
    <t>その他の固定資産</t>
  </si>
  <si>
    <t>　退職給付引当金</t>
  </si>
  <si>
    <t>　長期未払金</t>
  </si>
  <si>
    <t>　長期預り金</t>
  </si>
  <si>
    <t>　建物付属設備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</si>
  <si>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</si>
  <si>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</si>
  <si>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</si>
  <si>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</si>
  <si>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</si>
  <si>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</si>
  <si>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</si>
  <si>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</si>
  <si>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国庫補助金等特別積立金</t>
  </si>
  <si>
    <t>　建設仮勘定</t>
  </si>
  <si>
    <t>その他の積立金</t>
  </si>
  <si>
    <t>　有形リース資産</t>
  </si>
  <si>
    <t>　修繕積立金</t>
  </si>
  <si>
    <t>　権利</t>
  </si>
  <si>
    <t>次期繰越活動増減差額</t>
  </si>
  <si>
    <t>　ソフトウェア</t>
  </si>
  <si>
    <t>（うち当期活動増減差額）</t>
  </si>
  <si>
    <t>　無形リース資産</t>
  </si>
  <si>
    <t>　長期貸付金</t>
  </si>
  <si>
    <t>　退職共済預け金</t>
  </si>
  <si>
    <t>　退職給付引当資産</t>
  </si>
  <si>
    <t>　長期預り金積立資産</t>
  </si>
  <si>
    <t>　修繕積立資産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</si>
  <si>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</si>
  <si>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</si>
  <si>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</si>
  <si>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</si>
  <si>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</si>
  <si>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</si>
  <si>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※本様式は、勘定科目の大区分及び中区分を記載するが、必要のない中区分の勘定科目は省略することができる。</t>
  </si>
  <si>
    <t>※勘定科目の中区分についてはやむを得ない場合、適当な科目を追加できるものとする。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</si>
</sst>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</f>
        <v>160266986</v>
      </c>
      <c r="D9" s="16">
        <f>+D10+D11+D12+D13+D14+D15+D16+D17+D18+D19+D20+D21+D22+D23+D24+D25+D26+D27+D28+D29+D30+D31</f>
        <v>172081394</v>
      </c>
      <c r="E9" s="15">
        <f>C9-D9</f>
        <v>-11814408</v>
      </c>
      <c r="F9" s="14" t="s">
        <v>10</v>
      </c>
      <c r="G9" s="15">
        <f>+G10+G11+G12+G13+G14+G15+G16+G17+G18+G19+G20+G21+G22+G23+G24+G25+G26+G27</f>
        <v>21689405</v>
      </c>
      <c r="H9" s="16">
        <f>+H10+H11+H12+H13+H14+H15+H16+H17+H18+H19+H20+H21+H22+H23+H24+H25+H26+H27</f>
        <v>19878703</v>
      </c>
      <c r="I9" s="15">
        <f>G9-H9</f>
        <v>1810702</v>
      </c>
    </row>
    <row r="10" spans="2:9" x14ac:dyDescent="0.4">
      <c r="B10" s="17" t="s">
        <v>11</v>
      </c>
      <c r="C10" s="18">
        <v>74671337</v>
      </c>
      <c r="D10" s="19">
        <v>91539128</v>
      </c>
      <c r="E10" s="18">
        <f t="shared" ref="E10:E60" si="0">C10-D10</f>
        <v>-16867791</v>
      </c>
      <c r="F10" s="17" t="s">
        <v>12</v>
      </c>
      <c r="G10" s="18"/>
      <c r="H10" s="19"/>
      <c r="I10" s="18">
        <f t="shared" ref="I10:I60" si="1">G10-H10</f>
        <v>0</v>
      </c>
    </row>
    <row r="11" spans="2:9" x14ac:dyDescent="0.4">
      <c r="B11" s="20" t="s">
        <v>13</v>
      </c>
      <c r="C11" s="21">
        <v>5000000</v>
      </c>
      <c r="D11" s="22">
        <v>10000000</v>
      </c>
      <c r="E11" s="21">
        <f t="shared" si="0"/>
        <v>-5000000</v>
      </c>
      <c r="F11" s="20" t="s">
        <v>14</v>
      </c>
      <c r="G11" s="21">
        <v>15231143</v>
      </c>
      <c r="H11" s="22">
        <v>13600525</v>
      </c>
      <c r="I11" s="21">
        <f t="shared" si="1"/>
        <v>1630618</v>
      </c>
    </row>
    <row r="12" spans="2:9" x14ac:dyDescent="0.4">
      <c r="B12" s="20" t="s">
        <v>15</v>
      </c>
      <c r="C12" s="21">
        <v>65095396</v>
      </c>
      <c r="D12" s="22">
        <v>50609091</v>
      </c>
      <c r="E12" s="21">
        <f t="shared" si="0"/>
        <v>14486305</v>
      </c>
      <c r="F12" s="20" t="s">
        <v>16</v>
      </c>
      <c r="G12" s="21">
        <v>6297318</v>
      </c>
      <c r="H12" s="22">
        <v>6060565</v>
      </c>
      <c r="I12" s="21">
        <f t="shared" si="1"/>
        <v>236753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>
        <v>4486</v>
      </c>
      <c r="I21" s="21">
        <f t="shared" si="1"/>
        <v>-4486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160944</v>
      </c>
      <c r="H22" s="22">
        <v>213127</v>
      </c>
      <c r="I22" s="21">
        <f t="shared" si="1"/>
        <v>-52183</v>
      </c>
    </row>
    <row r="23" spans="2:9" x14ac:dyDescent="0.4">
      <c r="B23" s="20" t="s">
        <v>37</v>
      </c>
      <c r="C23" s="21">
        <v>15130356</v>
      </c>
      <c r="D23" s="22">
        <v>19564620</v>
      </c>
      <c r="E23" s="21">
        <f t="shared" si="0"/>
        <v>-4434264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248166</v>
      </c>
      <c r="D24" s="22"/>
      <c r="E24" s="21">
        <f t="shared" si="0"/>
        <v>248166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101731</v>
      </c>
      <c r="D25" s="22">
        <v>101731</v>
      </c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>
        <v>256824</v>
      </c>
      <c r="E26" s="21">
        <f t="shared" si="0"/>
        <v>-256824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>
        <v>10000</v>
      </c>
      <c r="D29" s="22"/>
      <c r="E29" s="21">
        <f t="shared" si="0"/>
        <v>10000</v>
      </c>
      <c r="F29" s="20"/>
      <c r="G29" s="21"/>
      <c r="H29" s="21"/>
      <c r="I29" s="21"/>
    </row>
    <row r="30" spans="2:9" x14ac:dyDescent="0.4">
      <c r="B30" s="20" t="s">
        <v>49</v>
      </c>
      <c r="C30" s="21">
        <v>10000</v>
      </c>
      <c r="D30" s="22">
        <v>10000</v>
      </c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154399324</v>
      </c>
      <c r="D32" s="16">
        <f>+D33 +D38</f>
        <v>132975047</v>
      </c>
      <c r="E32" s="15">
        <f t="shared" si="0"/>
        <v>21424277</v>
      </c>
      <c r="F32" s="14" t="s">
        <v>52</v>
      </c>
      <c r="G32" s="15">
        <f>+G33+G34+G35+G36+G37+G38+G39+G40+G41</f>
        <v>18324252</v>
      </c>
      <c r="H32" s="16">
        <f>+H33+H34+H35+H36+H37+H38+H39+H40+H41</f>
        <v>17134996</v>
      </c>
      <c r="I32" s="15">
        <f t="shared" si="1"/>
        <v>1189256</v>
      </c>
    </row>
    <row r="33" spans="2:9" x14ac:dyDescent="0.4">
      <c r="B33" s="14" t="s">
        <v>53</v>
      </c>
      <c r="C33" s="15">
        <f>+C34+C35+C36+C37</f>
        <v>91355384</v>
      </c>
      <c r="D33" s="16">
        <f>+D34+D35+D36+D37</f>
        <v>94401224</v>
      </c>
      <c r="E33" s="15">
        <f t="shared" si="0"/>
        <v>-3045840</v>
      </c>
      <c r="F33" s="17" t="s">
        <v>54</v>
      </c>
      <c r="G33" s="18"/>
      <c r="H33" s="19"/>
      <c r="I33" s="18">
        <f t="shared" si="1"/>
        <v>0</v>
      </c>
    </row>
    <row r="34" spans="2:9" x14ac:dyDescent="0.4">
      <c r="B34" s="17" t="s">
        <v>55</v>
      </c>
      <c r="C34" s="18">
        <v>73968914</v>
      </c>
      <c r="D34" s="19">
        <v>73968914</v>
      </c>
      <c r="E34" s="18">
        <f t="shared" si="0"/>
        <v>0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17386470</v>
      </c>
      <c r="D35" s="22">
        <v>20432310</v>
      </c>
      <c r="E35" s="21">
        <f t="shared" si="0"/>
        <v>-3045840</v>
      </c>
      <c r="F35" s="20" t="s">
        <v>58</v>
      </c>
      <c r="G35" s="21"/>
      <c r="H35" s="22"/>
      <c r="I35" s="21">
        <f t="shared" si="1"/>
        <v>0</v>
      </c>
    </row>
    <row r="36" spans="2:9" x14ac:dyDescent="0.4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3" t="s">
        <v>61</v>
      </c>
      <c r="C37" s="24"/>
      <c r="D37" s="25"/>
      <c r="E37" s="24">
        <f t="shared" si="0"/>
        <v>0</v>
      </c>
      <c r="F37" s="20" t="s">
        <v>62</v>
      </c>
      <c r="G37" s="21"/>
      <c r="H37" s="22"/>
      <c r="I37" s="21">
        <f t="shared" si="1"/>
        <v>0</v>
      </c>
    </row>
    <row r="38" spans="2:9" x14ac:dyDescent="0.4">
      <c r="B38" s="14" t="s">
        <v>63</v>
      </c>
      <c r="C38" s="15">
        <f>+C39+C40+C41+C42+C43+C44+C45+C46+C47+C48+C49+C50+C51+C52+C53+C54+C55+C56+C57+C58+C59</f>
        <v>63043940</v>
      </c>
      <c r="D38" s="16">
        <f>+D39+D40+D41+D42+D43+D44+D45+D46+D47+D48+D49+D50+D51+D52+D53+D54+D55+D56+D57+D58+D59</f>
        <v>38573823</v>
      </c>
      <c r="E38" s="15">
        <f t="shared" si="0"/>
        <v>24470117</v>
      </c>
      <c r="F38" s="20" t="s">
        <v>64</v>
      </c>
      <c r="G38" s="21">
        <v>18324252</v>
      </c>
      <c r="H38" s="22">
        <v>17134996</v>
      </c>
      <c r="I38" s="21">
        <f t="shared" si="1"/>
        <v>1189256</v>
      </c>
    </row>
    <row r="39" spans="2:9" x14ac:dyDescent="0.4">
      <c r="B39" s="17" t="s">
        <v>55</v>
      </c>
      <c r="C39" s="18"/>
      <c r="D39" s="19"/>
      <c r="E39" s="18">
        <f t="shared" si="0"/>
        <v>0</v>
      </c>
      <c r="F39" s="20" t="s">
        <v>65</v>
      </c>
      <c r="G39" s="21"/>
      <c r="H39" s="22"/>
      <c r="I39" s="21">
        <f t="shared" si="1"/>
        <v>0</v>
      </c>
    </row>
    <row r="40" spans="2:9" x14ac:dyDescent="0.4">
      <c r="B40" s="20" t="s">
        <v>57</v>
      </c>
      <c r="C40" s="21">
        <v>14825651</v>
      </c>
      <c r="D40" s="22"/>
      <c r="E40" s="21">
        <f t="shared" si="0"/>
        <v>14825651</v>
      </c>
      <c r="F40" s="20" t="s">
        <v>66</v>
      </c>
      <c r="G40" s="21"/>
      <c r="H40" s="22"/>
      <c r="I40" s="21">
        <f t="shared" si="1"/>
        <v>0</v>
      </c>
    </row>
    <row r="41" spans="2:9" x14ac:dyDescent="0.4">
      <c r="B41" s="20" t="s">
        <v>67</v>
      </c>
      <c r="C41" s="21">
        <v>3732540</v>
      </c>
      <c r="D41" s="22">
        <v>179856</v>
      </c>
      <c r="E41" s="21">
        <f t="shared" si="0"/>
        <v>3552684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>
        <v>9809</v>
      </c>
      <c r="D42" s="22">
        <v>9809</v>
      </c>
      <c r="E42" s="21">
        <f t="shared" si="0"/>
        <v>0</v>
      </c>
      <c r="F42" s="14" t="s">
        <v>70</v>
      </c>
      <c r="G42" s="15">
        <f>+G9 +G32</f>
        <v>40013657</v>
      </c>
      <c r="H42" s="15">
        <f>+H9 +H32</f>
        <v>37013699</v>
      </c>
      <c r="I42" s="15">
        <f t="shared" si="1"/>
        <v>2999958</v>
      </c>
    </row>
    <row r="43" spans="2:9" x14ac:dyDescent="0.4">
      <c r="B43" s="20" t="s">
        <v>71</v>
      </c>
      <c r="C43" s="21">
        <v>6863902</v>
      </c>
      <c r="D43" s="22">
        <v>5155815</v>
      </c>
      <c r="E43" s="21">
        <f t="shared" si="0"/>
        <v>1708087</v>
      </c>
      <c r="F43" s="26" t="s">
        <v>72</v>
      </c>
      <c r="G43" s="27"/>
      <c r="H43" s="27"/>
      <c r="I43" s="28"/>
    </row>
    <row r="44" spans="2:9" x14ac:dyDescent="0.4">
      <c r="B44" s="20" t="s">
        <v>73</v>
      </c>
      <c r="C44" s="21">
        <v>6167239</v>
      </c>
      <c r="D44" s="22">
        <v>4346066</v>
      </c>
      <c r="E44" s="21">
        <f t="shared" si="0"/>
        <v>1821173</v>
      </c>
      <c r="F44" s="17" t="s">
        <v>74</v>
      </c>
      <c r="G44" s="18">
        <v>94303153</v>
      </c>
      <c r="H44" s="19">
        <v>94303153</v>
      </c>
      <c r="I44" s="18">
        <f t="shared" si="1"/>
        <v>0</v>
      </c>
    </row>
    <row r="45" spans="2:9" x14ac:dyDescent="0.4">
      <c r="B45" s="20" t="s">
        <v>75</v>
      </c>
      <c r="C45" s="21">
        <v>1543154</v>
      </c>
      <c r="D45" s="22">
        <v>688491</v>
      </c>
      <c r="E45" s="21">
        <f t="shared" si="0"/>
        <v>854663</v>
      </c>
      <c r="F45" s="20" t="s">
        <v>76</v>
      </c>
      <c r="G45" s="21">
        <v>1885703</v>
      </c>
      <c r="H45" s="22">
        <v>854388</v>
      </c>
      <c r="I45" s="21">
        <f t="shared" si="1"/>
        <v>1031315</v>
      </c>
    </row>
    <row r="46" spans="2:9" x14ac:dyDescent="0.4">
      <c r="B46" s="20" t="s">
        <v>77</v>
      </c>
      <c r="C46" s="21"/>
      <c r="D46" s="22"/>
      <c r="E46" s="21">
        <f t="shared" si="0"/>
        <v>0</v>
      </c>
      <c r="F46" s="20" t="s">
        <v>78</v>
      </c>
      <c r="G46" s="21">
        <f>+G47</f>
        <v>11100000</v>
      </c>
      <c r="H46" s="22">
        <f>+H47</f>
        <v>10100000</v>
      </c>
      <c r="I46" s="21">
        <f t="shared" si="1"/>
        <v>1000000</v>
      </c>
    </row>
    <row r="47" spans="2:9" x14ac:dyDescent="0.4">
      <c r="B47" s="20" t="s">
        <v>79</v>
      </c>
      <c r="C47" s="21"/>
      <c r="D47" s="22"/>
      <c r="E47" s="21">
        <f t="shared" si="0"/>
        <v>0</v>
      </c>
      <c r="F47" s="20" t="s">
        <v>80</v>
      </c>
      <c r="G47" s="21">
        <v>11100000</v>
      </c>
      <c r="H47" s="22">
        <v>10100000</v>
      </c>
      <c r="I47" s="21">
        <f t="shared" si="1"/>
        <v>1000000</v>
      </c>
    </row>
    <row r="48" spans="2:9" x14ac:dyDescent="0.4">
      <c r="B48" s="20" t="s">
        <v>81</v>
      </c>
      <c r="C48" s="21"/>
      <c r="D48" s="22"/>
      <c r="E48" s="21">
        <f t="shared" si="0"/>
        <v>0</v>
      </c>
      <c r="F48" s="20" t="s">
        <v>82</v>
      </c>
      <c r="G48" s="21">
        <v>167363797</v>
      </c>
      <c r="H48" s="22">
        <v>162785201</v>
      </c>
      <c r="I48" s="21">
        <f t="shared" si="1"/>
        <v>4578596</v>
      </c>
    </row>
    <row r="49" spans="2:9" x14ac:dyDescent="0.4">
      <c r="B49" s="20" t="s">
        <v>83</v>
      </c>
      <c r="C49" s="21">
        <v>544292</v>
      </c>
      <c r="D49" s="22">
        <v>838790</v>
      </c>
      <c r="E49" s="21">
        <f t="shared" si="0"/>
        <v>-294498</v>
      </c>
      <c r="F49" s="20" t="s">
        <v>84</v>
      </c>
      <c r="G49" s="21">
        <v>6767852</v>
      </c>
      <c r="H49" s="22">
        <v>15857658</v>
      </c>
      <c r="I49" s="21">
        <f t="shared" si="1"/>
        <v>-9089806</v>
      </c>
    </row>
    <row r="50" spans="2:9" x14ac:dyDescent="0.4">
      <c r="B50" s="20" t="s">
        <v>85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61</v>
      </c>
      <c r="C51" s="21"/>
      <c r="D51" s="22"/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86</v>
      </c>
      <c r="C52" s="21"/>
      <c r="D52" s="22"/>
      <c r="E52" s="21">
        <f t="shared" si="0"/>
        <v>0</v>
      </c>
      <c r="F52" s="20"/>
      <c r="G52" s="21"/>
      <c r="H52" s="21"/>
      <c r="I52" s="21"/>
    </row>
    <row r="53" spans="2:9" x14ac:dyDescent="0.4">
      <c r="B53" s="20" t="s">
        <v>87</v>
      </c>
      <c r="C53" s="21">
        <v>18137353</v>
      </c>
      <c r="D53" s="22">
        <v>17134996</v>
      </c>
      <c r="E53" s="21">
        <f t="shared" si="0"/>
        <v>1002357</v>
      </c>
      <c r="F53" s="20"/>
      <c r="G53" s="21"/>
      <c r="H53" s="21"/>
      <c r="I53" s="21"/>
    </row>
    <row r="54" spans="2:9" x14ac:dyDescent="0.4">
      <c r="B54" s="20" t="s">
        <v>88</v>
      </c>
      <c r="C54" s="21"/>
      <c r="D54" s="22"/>
      <c r="E54" s="21">
        <f t="shared" si="0"/>
        <v>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>
        <v>11100000</v>
      </c>
      <c r="D56" s="22">
        <v>10100000</v>
      </c>
      <c r="E56" s="21">
        <f t="shared" si="0"/>
        <v>1000000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/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92</v>
      </c>
      <c r="C58" s="21"/>
      <c r="D58" s="22"/>
      <c r="E58" s="21">
        <f t="shared" si="0"/>
        <v>0</v>
      </c>
      <c r="F58" s="23"/>
      <c r="G58" s="24"/>
      <c r="H58" s="24"/>
      <c r="I58" s="24"/>
    </row>
    <row r="59" spans="2:9" x14ac:dyDescent="0.4">
      <c r="B59" s="20" t="s">
        <v>93</v>
      </c>
      <c r="C59" s="21">
        <v>120000</v>
      </c>
      <c r="D59" s="22">
        <v>120000</v>
      </c>
      <c r="E59" s="21">
        <f t="shared" si="0"/>
        <v>0</v>
      </c>
      <c r="F59" s="14" t="s">
        <v>94</v>
      </c>
      <c r="G59" s="15">
        <f>+G44 +G45 +G46 +G48</f>
        <v>274652653</v>
      </c>
      <c r="H59" s="15">
        <f>+H44 +H45 +H46 +H48</f>
        <v>268042742</v>
      </c>
      <c r="I59" s="15">
        <f t="shared" si="1"/>
        <v>6609911</v>
      </c>
    </row>
    <row r="60" spans="2:9" x14ac:dyDescent="0.4">
      <c r="B60" s="14" t="s">
        <v>95</v>
      </c>
      <c r="C60" s="15">
        <f>+C9 +C32</f>
        <v>314666310</v>
      </c>
      <c r="D60" s="15">
        <f>+D9 +D32</f>
        <v>305056441</v>
      </c>
      <c r="E60" s="15">
        <f t="shared" si="0"/>
        <v>9609869</v>
      </c>
      <c r="F60" s="29" t="s">
        <v>96</v>
      </c>
      <c r="G60" s="30">
        <f>+G42 +G59</f>
        <v>314666310</v>
      </c>
      <c r="H60" s="30">
        <f>+H42 +H59</f>
        <v>305056441</v>
      </c>
      <c r="I60" s="30">
        <f t="shared" si="1"/>
        <v>9609869</v>
      </c>
    </row>
    <row r="61" spans="2:9" x14ac:dyDescent="0.4">
      <c r="B61" s="1" t="s">
        <v>97</v>
      </c>
      <c r="C61" s="1"/>
      <c r="D61" s="1"/>
      <c r="E61" s="1"/>
      <c r="F61" s="1"/>
      <c r="G61" s="1"/>
      <c r="H61" s="1"/>
      <c r="I61" s="1"/>
    </row>
    <row r="62" spans="2:9" x14ac:dyDescent="0.4">
      <c r="B62" s="1" t="s">
        <v>98</v>
      </c>
      <c r="C62" s="1"/>
      <c r="D62" s="1"/>
      <c r="E62" s="1"/>
      <c r="F62" s="1"/>
      <c r="G62" s="1"/>
      <c r="H62" s="1"/>
      <c r="I62" s="1"/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2017-06-14T08:13:27Z</dcterms:created>
  <dcterms:modified xsi:type="dcterms:W3CDTF">2017-06-14T08:13:28Z</dcterms:modified>
</cp:coreProperties>
</file>