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2"/>
  </bookViews>
  <sheets>
    <sheet name="福島区分" sheetId="1" r:id="rId1"/>
    <sheet name="会津区分" sheetId="2" r:id="rId2"/>
    <sheet name="居宅区分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3" l="1"/>
  <c r="F118" i="3"/>
  <c r="H118" i="3" s="1"/>
  <c r="H117" i="3"/>
  <c r="F117" i="3"/>
  <c r="F116" i="3"/>
  <c r="H116" i="3" s="1"/>
  <c r="G115" i="3"/>
  <c r="E115" i="3"/>
  <c r="F115" i="3" s="1"/>
  <c r="H115" i="3" s="1"/>
  <c r="H114" i="3"/>
  <c r="F114" i="3"/>
  <c r="F113" i="3"/>
  <c r="H113" i="3" s="1"/>
  <c r="H112" i="3"/>
  <c r="F112" i="3"/>
  <c r="F111" i="3"/>
  <c r="H111" i="3" s="1"/>
  <c r="H110" i="3"/>
  <c r="F110" i="3"/>
  <c r="F108" i="3"/>
  <c r="H108" i="3" s="1"/>
  <c r="H107" i="3"/>
  <c r="F107" i="3"/>
  <c r="F106" i="3"/>
  <c r="H106" i="3" s="1"/>
  <c r="H105" i="3"/>
  <c r="F105" i="3"/>
  <c r="G104" i="3"/>
  <c r="G109" i="3" s="1"/>
  <c r="G120" i="3" s="1"/>
  <c r="F104" i="3"/>
  <c r="H104" i="3" s="1"/>
  <c r="E104" i="3"/>
  <c r="E109" i="3" s="1"/>
  <c r="F103" i="3"/>
  <c r="H103" i="3" s="1"/>
  <c r="H102" i="3"/>
  <c r="F102" i="3"/>
  <c r="F101" i="3"/>
  <c r="H101" i="3" s="1"/>
  <c r="H100" i="3"/>
  <c r="F100" i="3"/>
  <c r="F99" i="3"/>
  <c r="H99" i="3" s="1"/>
  <c r="H98" i="3"/>
  <c r="F98" i="3"/>
  <c r="G96" i="3"/>
  <c r="F95" i="3"/>
  <c r="H95" i="3" s="1"/>
  <c r="H94" i="3"/>
  <c r="F94" i="3"/>
  <c r="F93" i="3"/>
  <c r="H93" i="3" s="1"/>
  <c r="H92" i="3"/>
  <c r="F92" i="3"/>
  <c r="F91" i="3"/>
  <c r="H91" i="3" s="1"/>
  <c r="H90" i="3"/>
  <c r="F90" i="3"/>
  <c r="F89" i="3"/>
  <c r="H89" i="3" s="1"/>
  <c r="H88" i="3"/>
  <c r="F88" i="3"/>
  <c r="F87" i="3"/>
  <c r="H87" i="3" s="1"/>
  <c r="H86" i="3"/>
  <c r="F86" i="3"/>
  <c r="F85" i="3"/>
  <c r="H85" i="3" s="1"/>
  <c r="H84" i="3"/>
  <c r="F84" i="3"/>
  <c r="F83" i="3"/>
  <c r="H83" i="3" s="1"/>
  <c r="H82" i="3"/>
  <c r="F82" i="3"/>
  <c r="F81" i="3"/>
  <c r="H81" i="3" s="1"/>
  <c r="H80" i="3"/>
  <c r="F80" i="3"/>
  <c r="F79" i="3"/>
  <c r="H79" i="3" s="1"/>
  <c r="H78" i="3"/>
  <c r="F78" i="3"/>
  <c r="F77" i="3"/>
  <c r="H77" i="3" s="1"/>
  <c r="H76" i="3"/>
  <c r="F76" i="3"/>
  <c r="F75" i="3"/>
  <c r="H75" i="3" s="1"/>
  <c r="H74" i="3"/>
  <c r="F74" i="3"/>
  <c r="F73" i="3"/>
  <c r="H73" i="3" s="1"/>
  <c r="H72" i="3"/>
  <c r="F72" i="3"/>
  <c r="F71" i="3"/>
  <c r="H71" i="3" s="1"/>
  <c r="H70" i="3"/>
  <c r="F70" i="3"/>
  <c r="F69" i="3"/>
  <c r="H69" i="3" s="1"/>
  <c r="H68" i="3"/>
  <c r="F68" i="3"/>
  <c r="F67" i="3"/>
  <c r="H67" i="3" s="1"/>
  <c r="G66" i="3"/>
  <c r="E66" i="3"/>
  <c r="F66" i="3" s="1"/>
  <c r="H66" i="3" s="1"/>
  <c r="H65" i="3"/>
  <c r="F65" i="3"/>
  <c r="F64" i="3"/>
  <c r="H64" i="3" s="1"/>
  <c r="G63" i="3"/>
  <c r="E63" i="3"/>
  <c r="F63" i="3" s="1"/>
  <c r="H63" i="3" s="1"/>
  <c r="H62" i="3"/>
  <c r="F62" i="3"/>
  <c r="F61" i="3"/>
  <c r="H61" i="3" s="1"/>
  <c r="H60" i="3"/>
  <c r="F60" i="3"/>
  <c r="F59" i="3"/>
  <c r="H59" i="3" s="1"/>
  <c r="H58" i="3"/>
  <c r="F58" i="3"/>
  <c r="F57" i="3"/>
  <c r="H57" i="3" s="1"/>
  <c r="H56" i="3"/>
  <c r="F56" i="3"/>
  <c r="F55" i="3"/>
  <c r="H55" i="3" s="1"/>
  <c r="G54" i="3"/>
  <c r="E54" i="3"/>
  <c r="H52" i="3"/>
  <c r="F52" i="3"/>
  <c r="F51" i="3"/>
  <c r="H51" i="3" s="1"/>
  <c r="H50" i="3"/>
  <c r="F50" i="3"/>
  <c r="F49" i="3"/>
  <c r="H49" i="3" s="1"/>
  <c r="H48" i="3"/>
  <c r="F48" i="3"/>
  <c r="G47" i="3"/>
  <c r="G45" i="3" s="1"/>
  <c r="F47" i="3"/>
  <c r="H47" i="3" s="1"/>
  <c r="E47" i="3"/>
  <c r="F46" i="3"/>
  <c r="H46" i="3" s="1"/>
  <c r="E45" i="3"/>
  <c r="F45" i="3" s="1"/>
  <c r="H45" i="3" s="1"/>
  <c r="H44" i="3"/>
  <c r="F44" i="3"/>
  <c r="F43" i="3"/>
  <c r="H43" i="3" s="1"/>
  <c r="H42" i="3"/>
  <c r="F42" i="3"/>
  <c r="F41" i="3"/>
  <c r="H41" i="3" s="1"/>
  <c r="H40" i="3"/>
  <c r="F40" i="3"/>
  <c r="G39" i="3"/>
  <c r="F39" i="3"/>
  <c r="H39" i="3" s="1"/>
  <c r="E39" i="3"/>
  <c r="F38" i="3"/>
  <c r="H38" i="3" s="1"/>
  <c r="H37" i="3"/>
  <c r="F37" i="3"/>
  <c r="F36" i="3"/>
  <c r="H36" i="3" s="1"/>
  <c r="H35" i="3"/>
  <c r="F35" i="3"/>
  <c r="F34" i="3"/>
  <c r="H34" i="3" s="1"/>
  <c r="H33" i="3"/>
  <c r="F33" i="3"/>
  <c r="F32" i="3"/>
  <c r="H32" i="3" s="1"/>
  <c r="H31" i="3"/>
  <c r="F31" i="3"/>
  <c r="F30" i="3"/>
  <c r="H30" i="3" s="1"/>
  <c r="G29" i="3"/>
  <c r="E29" i="3"/>
  <c r="H28" i="3"/>
  <c r="F28" i="3"/>
  <c r="F27" i="3"/>
  <c r="H27" i="3" s="1"/>
  <c r="H26" i="3"/>
  <c r="F26" i="3"/>
  <c r="G25" i="3"/>
  <c r="F25" i="3"/>
  <c r="H25" i="3" s="1"/>
  <c r="E25" i="3"/>
  <c r="F24" i="3"/>
  <c r="H24" i="3" s="1"/>
  <c r="H23" i="3"/>
  <c r="F23" i="3"/>
  <c r="G22" i="3"/>
  <c r="F22" i="3"/>
  <c r="H22" i="3" s="1"/>
  <c r="E22" i="3"/>
  <c r="F21" i="3"/>
  <c r="H21" i="3" s="1"/>
  <c r="H20" i="3"/>
  <c r="F20" i="3"/>
  <c r="F19" i="3"/>
  <c r="H19" i="3" s="1"/>
  <c r="H18" i="3"/>
  <c r="F18" i="3"/>
  <c r="F17" i="3"/>
  <c r="H17" i="3" s="1"/>
  <c r="H16" i="3"/>
  <c r="F16" i="3"/>
  <c r="G15" i="3"/>
  <c r="F15" i="3"/>
  <c r="H15" i="3" s="1"/>
  <c r="E15" i="3"/>
  <c r="F14" i="3"/>
  <c r="H14" i="3" s="1"/>
  <c r="H13" i="3"/>
  <c r="F13" i="3"/>
  <c r="F12" i="3"/>
  <c r="H12" i="3" s="1"/>
  <c r="H11" i="3"/>
  <c r="F11" i="3"/>
  <c r="F10" i="3"/>
  <c r="H10" i="3" s="1"/>
  <c r="H9" i="3"/>
  <c r="F9" i="3"/>
  <c r="G8" i="3"/>
  <c r="G7" i="3" s="1"/>
  <c r="G53" i="3" s="1"/>
  <c r="G97" i="3" s="1"/>
  <c r="G121" i="3" s="1"/>
  <c r="F8" i="3"/>
  <c r="H8" i="3" s="1"/>
  <c r="E8" i="3"/>
  <c r="G119" i="2"/>
  <c r="F118" i="2"/>
  <c r="H118" i="2" s="1"/>
  <c r="H117" i="2"/>
  <c r="F117" i="2"/>
  <c r="F116" i="2"/>
  <c r="H116" i="2" s="1"/>
  <c r="G115" i="2"/>
  <c r="E115" i="2"/>
  <c r="H114" i="2"/>
  <c r="F114" i="2"/>
  <c r="F113" i="2"/>
  <c r="H113" i="2" s="1"/>
  <c r="H112" i="2"/>
  <c r="F112" i="2"/>
  <c r="F111" i="2"/>
  <c r="H111" i="2" s="1"/>
  <c r="H110" i="2"/>
  <c r="F110" i="2"/>
  <c r="F108" i="2"/>
  <c r="H108" i="2" s="1"/>
  <c r="H107" i="2"/>
  <c r="F107" i="2"/>
  <c r="F106" i="2"/>
  <c r="H106" i="2" s="1"/>
  <c r="H105" i="2"/>
  <c r="F105" i="2"/>
  <c r="G104" i="2"/>
  <c r="G109" i="2" s="1"/>
  <c r="G120" i="2" s="1"/>
  <c r="F104" i="2"/>
  <c r="E104" i="2"/>
  <c r="E109" i="2" s="1"/>
  <c r="F109" i="2" s="1"/>
  <c r="F103" i="2"/>
  <c r="H103" i="2" s="1"/>
  <c r="H102" i="2"/>
  <c r="F102" i="2"/>
  <c r="F101" i="2"/>
  <c r="H101" i="2" s="1"/>
  <c r="H100" i="2"/>
  <c r="F100" i="2"/>
  <c r="F99" i="2"/>
  <c r="H99" i="2" s="1"/>
  <c r="H98" i="2"/>
  <c r="F98" i="2"/>
  <c r="G96" i="2"/>
  <c r="F96" i="2"/>
  <c r="H96" i="2" s="1"/>
  <c r="H95" i="2"/>
  <c r="F95" i="2"/>
  <c r="H94" i="2"/>
  <c r="F94" i="2"/>
  <c r="H93" i="2"/>
  <c r="F93" i="2"/>
  <c r="H92" i="2"/>
  <c r="F92" i="2"/>
  <c r="H91" i="2"/>
  <c r="F91" i="2"/>
  <c r="H90" i="2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H80" i="2"/>
  <c r="F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G66" i="2"/>
  <c r="F66" i="2"/>
  <c r="H66" i="2" s="1"/>
  <c r="E66" i="2"/>
  <c r="H65" i="2"/>
  <c r="F65" i="2"/>
  <c r="H64" i="2"/>
  <c r="F64" i="2"/>
  <c r="G63" i="2"/>
  <c r="F63" i="2"/>
  <c r="H63" i="2" s="1"/>
  <c r="E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G54" i="2"/>
  <c r="F54" i="2"/>
  <c r="H54" i="2" s="1"/>
  <c r="E54" i="2"/>
  <c r="E96" i="2" s="1"/>
  <c r="H52" i="2"/>
  <c r="F52" i="2"/>
  <c r="F51" i="2"/>
  <c r="H51" i="2" s="1"/>
  <c r="H50" i="2"/>
  <c r="F50" i="2"/>
  <c r="F49" i="2"/>
  <c r="H49" i="2" s="1"/>
  <c r="H48" i="2"/>
  <c r="F48" i="2"/>
  <c r="G47" i="2"/>
  <c r="G45" i="2" s="1"/>
  <c r="F47" i="2"/>
  <c r="E47" i="2"/>
  <c r="F46" i="2"/>
  <c r="H46" i="2" s="1"/>
  <c r="F45" i="2"/>
  <c r="H45" i="2" s="1"/>
  <c r="E45" i="2"/>
  <c r="H44" i="2"/>
  <c r="F44" i="2"/>
  <c r="H43" i="2"/>
  <c r="F43" i="2"/>
  <c r="H42" i="2"/>
  <c r="F42" i="2"/>
  <c r="H41" i="2"/>
  <c r="F41" i="2"/>
  <c r="H40" i="2"/>
  <c r="F40" i="2"/>
  <c r="G39" i="2"/>
  <c r="F39" i="2"/>
  <c r="H39" i="2" s="1"/>
  <c r="E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G29" i="2"/>
  <c r="F29" i="2"/>
  <c r="E29" i="2"/>
  <c r="E7" i="2" s="1"/>
  <c r="H28" i="2"/>
  <c r="F28" i="2"/>
  <c r="H27" i="2"/>
  <c r="F27" i="2"/>
  <c r="H26" i="2"/>
  <c r="F26" i="2"/>
  <c r="G25" i="2"/>
  <c r="F25" i="2"/>
  <c r="H25" i="2" s="1"/>
  <c r="E25" i="2"/>
  <c r="H24" i="2"/>
  <c r="F24" i="2"/>
  <c r="H23" i="2"/>
  <c r="F23" i="2"/>
  <c r="G22" i="2"/>
  <c r="F22" i="2"/>
  <c r="H22" i="2" s="1"/>
  <c r="E22" i="2"/>
  <c r="H21" i="2"/>
  <c r="F21" i="2"/>
  <c r="H20" i="2"/>
  <c r="F20" i="2"/>
  <c r="H19" i="2"/>
  <c r="F19" i="2"/>
  <c r="H18" i="2"/>
  <c r="F18" i="2"/>
  <c r="H17" i="2"/>
  <c r="F17" i="2"/>
  <c r="H16" i="2"/>
  <c r="F16" i="2"/>
  <c r="G15" i="2"/>
  <c r="F15" i="2"/>
  <c r="H15" i="2" s="1"/>
  <c r="E15" i="2"/>
  <c r="H14" i="2"/>
  <c r="F14" i="2"/>
  <c r="H13" i="2"/>
  <c r="F13" i="2"/>
  <c r="H12" i="2"/>
  <c r="F12" i="2"/>
  <c r="H11" i="2"/>
  <c r="F11" i="2"/>
  <c r="H10" i="2"/>
  <c r="F10" i="2"/>
  <c r="H9" i="2"/>
  <c r="F9" i="2"/>
  <c r="G8" i="2"/>
  <c r="F8" i="2"/>
  <c r="H8" i="2" s="1"/>
  <c r="E8" i="2"/>
  <c r="G7" i="2"/>
  <c r="G53" i="2" s="1"/>
  <c r="G97" i="2" s="1"/>
  <c r="G121" i="2" s="1"/>
  <c r="G119" i="1"/>
  <c r="F118" i="1"/>
  <c r="H118" i="1" s="1"/>
  <c r="H117" i="1"/>
  <c r="F117" i="1"/>
  <c r="F116" i="1"/>
  <c r="H116" i="1" s="1"/>
  <c r="G115" i="1"/>
  <c r="E115" i="1"/>
  <c r="F115" i="1" s="1"/>
  <c r="H115" i="1" s="1"/>
  <c r="H114" i="1"/>
  <c r="F114" i="1"/>
  <c r="F113" i="1"/>
  <c r="H113" i="1" s="1"/>
  <c r="H112" i="1"/>
  <c r="F112" i="1"/>
  <c r="F111" i="1"/>
  <c r="H111" i="1" s="1"/>
  <c r="H110" i="1"/>
  <c r="F110" i="1"/>
  <c r="F108" i="1"/>
  <c r="H108" i="1" s="1"/>
  <c r="H107" i="1"/>
  <c r="F107" i="1"/>
  <c r="F106" i="1"/>
  <c r="H106" i="1" s="1"/>
  <c r="H105" i="1"/>
  <c r="F105" i="1"/>
  <c r="G104" i="1"/>
  <c r="G109" i="1" s="1"/>
  <c r="G120" i="1" s="1"/>
  <c r="F104" i="1"/>
  <c r="H104" i="1" s="1"/>
  <c r="E104" i="1"/>
  <c r="E109" i="1" s="1"/>
  <c r="F103" i="1"/>
  <c r="H103" i="1" s="1"/>
  <c r="H102" i="1"/>
  <c r="F102" i="1"/>
  <c r="F101" i="1"/>
  <c r="H101" i="1" s="1"/>
  <c r="H100" i="1"/>
  <c r="F100" i="1"/>
  <c r="F99" i="1"/>
  <c r="H99" i="1" s="1"/>
  <c r="H98" i="1"/>
  <c r="F98" i="1"/>
  <c r="G96" i="1"/>
  <c r="F95" i="1"/>
  <c r="H95" i="1" s="1"/>
  <c r="H94" i="1"/>
  <c r="F94" i="1"/>
  <c r="F93" i="1"/>
  <c r="H93" i="1" s="1"/>
  <c r="H92" i="1"/>
  <c r="F92" i="1"/>
  <c r="F91" i="1"/>
  <c r="H91" i="1" s="1"/>
  <c r="H90" i="1"/>
  <c r="F90" i="1"/>
  <c r="F89" i="1"/>
  <c r="H89" i="1" s="1"/>
  <c r="H88" i="1"/>
  <c r="F88" i="1"/>
  <c r="F87" i="1"/>
  <c r="H87" i="1" s="1"/>
  <c r="H86" i="1"/>
  <c r="F86" i="1"/>
  <c r="F85" i="1"/>
  <c r="H85" i="1" s="1"/>
  <c r="H84" i="1"/>
  <c r="F84" i="1"/>
  <c r="F83" i="1"/>
  <c r="H83" i="1" s="1"/>
  <c r="H82" i="1"/>
  <c r="F82" i="1"/>
  <c r="F81" i="1"/>
  <c r="H81" i="1" s="1"/>
  <c r="H80" i="1"/>
  <c r="F80" i="1"/>
  <c r="F79" i="1"/>
  <c r="H79" i="1" s="1"/>
  <c r="H78" i="1"/>
  <c r="F78" i="1"/>
  <c r="F77" i="1"/>
  <c r="H77" i="1" s="1"/>
  <c r="H76" i="1"/>
  <c r="F76" i="1"/>
  <c r="F75" i="1"/>
  <c r="H75" i="1" s="1"/>
  <c r="H74" i="1"/>
  <c r="F74" i="1"/>
  <c r="F73" i="1"/>
  <c r="H73" i="1" s="1"/>
  <c r="H72" i="1"/>
  <c r="F72" i="1"/>
  <c r="F71" i="1"/>
  <c r="H71" i="1" s="1"/>
  <c r="H70" i="1"/>
  <c r="F70" i="1"/>
  <c r="F69" i="1"/>
  <c r="H69" i="1" s="1"/>
  <c r="H68" i="1"/>
  <c r="F68" i="1"/>
  <c r="F67" i="1"/>
  <c r="H67" i="1" s="1"/>
  <c r="G66" i="1"/>
  <c r="E66" i="1"/>
  <c r="F66" i="1" s="1"/>
  <c r="H66" i="1" s="1"/>
  <c r="H65" i="1"/>
  <c r="F65" i="1"/>
  <c r="F64" i="1"/>
  <c r="H64" i="1" s="1"/>
  <c r="G63" i="1"/>
  <c r="E63" i="1"/>
  <c r="F63" i="1" s="1"/>
  <c r="H63" i="1" s="1"/>
  <c r="H62" i="1"/>
  <c r="F62" i="1"/>
  <c r="F61" i="1"/>
  <c r="H61" i="1" s="1"/>
  <c r="H60" i="1"/>
  <c r="F60" i="1"/>
  <c r="F59" i="1"/>
  <c r="H59" i="1" s="1"/>
  <c r="H58" i="1"/>
  <c r="F58" i="1"/>
  <c r="F57" i="1"/>
  <c r="H57" i="1" s="1"/>
  <c r="H56" i="1"/>
  <c r="F56" i="1"/>
  <c r="F55" i="1"/>
  <c r="H55" i="1" s="1"/>
  <c r="G54" i="1"/>
  <c r="E54" i="1"/>
  <c r="F54" i="1" s="1"/>
  <c r="H54" i="1" s="1"/>
  <c r="H52" i="1"/>
  <c r="F52" i="1"/>
  <c r="F51" i="1"/>
  <c r="H51" i="1" s="1"/>
  <c r="H50" i="1"/>
  <c r="F50" i="1"/>
  <c r="F49" i="1"/>
  <c r="H49" i="1" s="1"/>
  <c r="H48" i="1"/>
  <c r="F48" i="1"/>
  <c r="G47" i="1"/>
  <c r="G45" i="1" s="1"/>
  <c r="F47" i="1"/>
  <c r="H47" i="1" s="1"/>
  <c r="E47" i="1"/>
  <c r="F46" i="1"/>
  <c r="H46" i="1" s="1"/>
  <c r="E45" i="1"/>
  <c r="F45" i="1" s="1"/>
  <c r="H45" i="1" s="1"/>
  <c r="H44" i="1"/>
  <c r="F44" i="1"/>
  <c r="F43" i="1"/>
  <c r="H43" i="1" s="1"/>
  <c r="H42" i="1"/>
  <c r="F42" i="1"/>
  <c r="F41" i="1"/>
  <c r="H41" i="1" s="1"/>
  <c r="H40" i="1"/>
  <c r="F40" i="1"/>
  <c r="G39" i="1"/>
  <c r="F39" i="1"/>
  <c r="H39" i="1" s="1"/>
  <c r="E39" i="1"/>
  <c r="F38" i="1"/>
  <c r="H38" i="1" s="1"/>
  <c r="H37" i="1"/>
  <c r="F37" i="1"/>
  <c r="F36" i="1"/>
  <c r="H36" i="1" s="1"/>
  <c r="H35" i="1"/>
  <c r="F35" i="1"/>
  <c r="F34" i="1"/>
  <c r="H34" i="1" s="1"/>
  <c r="H33" i="1"/>
  <c r="F33" i="1"/>
  <c r="F32" i="1"/>
  <c r="H32" i="1" s="1"/>
  <c r="H31" i="1"/>
  <c r="F31" i="1"/>
  <c r="F30" i="1"/>
  <c r="H30" i="1" s="1"/>
  <c r="G29" i="1"/>
  <c r="E29" i="1"/>
  <c r="F29" i="1" s="1"/>
  <c r="H29" i="1" s="1"/>
  <c r="H28" i="1"/>
  <c r="F28" i="1"/>
  <c r="F27" i="1"/>
  <c r="H27" i="1" s="1"/>
  <c r="H26" i="1"/>
  <c r="F26" i="1"/>
  <c r="G25" i="1"/>
  <c r="F25" i="1"/>
  <c r="H25" i="1" s="1"/>
  <c r="E25" i="1"/>
  <c r="F24" i="1"/>
  <c r="H24" i="1" s="1"/>
  <c r="H23" i="1"/>
  <c r="F23" i="1"/>
  <c r="G22" i="1"/>
  <c r="F22" i="1"/>
  <c r="H22" i="1" s="1"/>
  <c r="E22" i="1"/>
  <c r="F21" i="1"/>
  <c r="H21" i="1" s="1"/>
  <c r="H20" i="1"/>
  <c r="F20" i="1"/>
  <c r="F19" i="1"/>
  <c r="H19" i="1" s="1"/>
  <c r="H18" i="1"/>
  <c r="F18" i="1"/>
  <c r="F17" i="1"/>
  <c r="H17" i="1" s="1"/>
  <c r="H16" i="1"/>
  <c r="F16" i="1"/>
  <c r="G15" i="1"/>
  <c r="F15" i="1"/>
  <c r="H15" i="1" s="1"/>
  <c r="E15" i="1"/>
  <c r="F14" i="1"/>
  <c r="H14" i="1" s="1"/>
  <c r="H13" i="1"/>
  <c r="F13" i="1"/>
  <c r="F12" i="1"/>
  <c r="H12" i="1" s="1"/>
  <c r="H11" i="1"/>
  <c r="F11" i="1"/>
  <c r="F10" i="1"/>
  <c r="H10" i="1" s="1"/>
  <c r="H9" i="1"/>
  <c r="F9" i="1"/>
  <c r="G8" i="1"/>
  <c r="F8" i="1"/>
  <c r="H8" i="1" s="1"/>
  <c r="E8" i="1"/>
  <c r="G7" i="1"/>
  <c r="G53" i="1" s="1"/>
  <c r="G97" i="1" s="1"/>
  <c r="G121" i="1" s="1"/>
  <c r="H109" i="2" l="1"/>
  <c r="E53" i="2"/>
  <c r="F7" i="2"/>
  <c r="H7" i="2" s="1"/>
  <c r="F109" i="1"/>
  <c r="H109" i="1" s="1"/>
  <c r="E120" i="1"/>
  <c r="F120" i="1" s="1"/>
  <c r="H120" i="1" s="1"/>
  <c r="E7" i="1"/>
  <c r="E96" i="1"/>
  <c r="F96" i="1" s="1"/>
  <c r="H96" i="1" s="1"/>
  <c r="E119" i="1"/>
  <c r="F119" i="1" s="1"/>
  <c r="H119" i="1" s="1"/>
  <c r="H104" i="2"/>
  <c r="F109" i="3"/>
  <c r="H109" i="3" s="1"/>
  <c r="E120" i="3"/>
  <c r="F120" i="3" s="1"/>
  <c r="H120" i="3" s="1"/>
  <c r="H47" i="2"/>
  <c r="F115" i="2"/>
  <c r="H115" i="2" s="1"/>
  <c r="E119" i="2"/>
  <c r="F119" i="2" s="1"/>
  <c r="H119" i="2" s="1"/>
  <c r="F29" i="3"/>
  <c r="H29" i="3" s="1"/>
  <c r="E7" i="3"/>
  <c r="F54" i="3"/>
  <c r="H54" i="3" s="1"/>
  <c r="E96" i="3"/>
  <c r="F96" i="3" s="1"/>
  <c r="H96" i="3" s="1"/>
  <c r="E120" i="2"/>
  <c r="F120" i="2" s="1"/>
  <c r="H120" i="2" s="1"/>
  <c r="E119" i="3"/>
  <c r="F119" i="3" s="1"/>
  <c r="H119" i="3" s="1"/>
  <c r="E53" i="1" l="1"/>
  <c r="F7" i="1"/>
  <c r="H7" i="1" s="1"/>
  <c r="E97" i="2"/>
  <c r="F53" i="2"/>
  <c r="H53" i="2" s="1"/>
  <c r="F7" i="3"/>
  <c r="H7" i="3" s="1"/>
  <c r="E53" i="3"/>
  <c r="E121" i="2" l="1"/>
  <c r="F121" i="2" s="1"/>
  <c r="H121" i="2" s="1"/>
  <c r="F97" i="2"/>
  <c r="H97" i="2" s="1"/>
  <c r="F53" i="3"/>
  <c r="H53" i="3" s="1"/>
  <c r="E97" i="3"/>
  <c r="F53" i="1"/>
  <c r="H53" i="1" s="1"/>
  <c r="E97" i="1"/>
  <c r="F97" i="3" l="1"/>
  <c r="H97" i="3" s="1"/>
  <c r="E121" i="3"/>
  <c r="F121" i="3" s="1"/>
  <c r="H121" i="3" s="1"/>
  <c r="F97" i="1"/>
  <c r="H97" i="1" s="1"/>
  <c r="E121" i="1"/>
  <c r="F121" i="1" s="1"/>
  <c r="H121" i="1" s="1"/>
</calcChain>
</file>

<file path=xl/sharedStrings.xml><?xml version="1.0" encoding="utf-8"?>
<sst xmlns="http://schemas.openxmlformats.org/spreadsheetml/2006/main" count="393" uniqueCount="126">
  <si>
    <t>別紙３（⑪）</t>
    <rPh sb="0" eb="2">
      <t>ベッシ</t>
    </rPh>
    <phoneticPr fontId="3"/>
  </si>
  <si>
    <t>福島区分  事業活動明細書</t>
    <phoneticPr fontId="3"/>
  </si>
  <si>
    <t>（自）平成28年4月1日  （至）平成29年3月31日</t>
    <phoneticPr fontId="3"/>
  </si>
  <si>
    <t>（単位：円）</t>
    <phoneticPr fontId="3"/>
  </si>
  <si>
    <t>勘定科目</t>
    <rPh sb="0" eb="2">
      <t>カンジョウ</t>
    </rPh>
    <rPh sb="2" eb="4">
      <t>カモク</t>
    </rPh>
    <phoneticPr fontId="3"/>
  </si>
  <si>
    <t>サービス区分</t>
  </si>
  <si>
    <t>合計</t>
    <rPh sb="0" eb="2">
      <t>ゴウケイ</t>
    </rPh>
    <phoneticPr fontId="1"/>
  </si>
  <si>
    <t>内部取引
消去</t>
    <rPh sb="0" eb="2">
      <t>ナイブ</t>
    </rPh>
    <rPh sb="2" eb="4">
      <t>トリヒキ</t>
    </rPh>
    <rPh sb="5" eb="7">
      <t>ショウキョ</t>
    </rPh>
    <phoneticPr fontId="1"/>
  </si>
  <si>
    <t>拠点区分合計</t>
    <rPh sb="0" eb="2">
      <t>キョテン</t>
    </rPh>
    <rPh sb="2" eb="4">
      <t>クブン</t>
    </rPh>
    <rPh sb="4" eb="6">
      <t>ゴウケイ</t>
    </rPh>
    <phoneticPr fontId="1"/>
  </si>
  <si>
    <t>補装具製作施設_福島製作所</t>
    <phoneticPr fontId="2"/>
  </si>
  <si>
    <t>サービス活動増減の部</t>
  </si>
  <si>
    <t>収益</t>
  </si>
  <si>
    <t>介護保険事業収益</t>
  </si>
  <si>
    <t>　居宅介護料収益</t>
  </si>
  <si>
    <t>　　介護報酬収益</t>
  </si>
  <si>
    <t>　　介護予防報酬収益</t>
  </si>
  <si>
    <t>　　介護負担金収益（公費）</t>
  </si>
  <si>
    <t>　　介護負担金収益（一般）</t>
  </si>
  <si>
    <t>　　介護予防負担金収益（公費）</t>
  </si>
  <si>
    <t>　　介護予防負担金収益（一般）</t>
  </si>
  <si>
    <t>　地域密着型介護料収益</t>
  </si>
  <si>
    <t>　居宅介護支援介護料収益</t>
  </si>
  <si>
    <t>　　居宅介護支援介護料収益</t>
  </si>
  <si>
    <t>　　介護予防支援介護料収益</t>
  </si>
  <si>
    <t>　介護予防・日常生活支援総合事業収益</t>
  </si>
  <si>
    <t>　　事業費収益</t>
  </si>
  <si>
    <t>　　事業負担金収益（公費）</t>
  </si>
  <si>
    <t>　　事業負担金収益（一般）</t>
  </si>
  <si>
    <t>　利用者等利用料収益</t>
  </si>
  <si>
    <t>　　施設サービス利用料収益</t>
  </si>
  <si>
    <t>　　居宅介護サービス利用料収益</t>
  </si>
  <si>
    <t>　　地域密着型介護サービス利用料収益</t>
  </si>
  <si>
    <t>　　食費収益（公費）</t>
  </si>
  <si>
    <t>　　食費収益（一般）</t>
  </si>
  <si>
    <t>　　居住費収益（公費）</t>
  </si>
  <si>
    <t>　　居住費収益（一般）</t>
  </si>
  <si>
    <t>　　介護予防・日常生活支援総合事業利用料収益</t>
  </si>
  <si>
    <t>　　その他の利用料収益</t>
  </si>
  <si>
    <t>　その他の事業収益</t>
  </si>
  <si>
    <t>　　補助金事業収益</t>
  </si>
  <si>
    <t>　　市町村特別事業収益</t>
  </si>
  <si>
    <t>　　受託事業収益</t>
  </si>
  <si>
    <t>　　その他の事業収益</t>
  </si>
  <si>
    <t>　（保険等査定減）</t>
  </si>
  <si>
    <t>補装具製作事業収益</t>
  </si>
  <si>
    <t>　補装具製作事業収益</t>
  </si>
  <si>
    <t>経常経費寄附金収益</t>
  </si>
  <si>
    <t>その他の収益</t>
  </si>
  <si>
    <t>サービス活動収益計（１）</t>
  </si>
  <si>
    <t>費用</t>
  </si>
  <si>
    <t>人件費</t>
  </si>
  <si>
    <t>　役員報酬</t>
  </si>
  <si>
    <t>　職員給料</t>
  </si>
  <si>
    <t>　職員賞与</t>
  </si>
  <si>
    <t>　賞与引当金繰入</t>
  </si>
  <si>
    <t>　非常勤職員給与</t>
  </si>
  <si>
    <t>　派遣職員費</t>
  </si>
  <si>
    <t>　退職給付費用</t>
  </si>
  <si>
    <t>　法定福利費</t>
  </si>
  <si>
    <t>事業費</t>
  </si>
  <si>
    <t>　材料費</t>
  </si>
  <si>
    <t>　雑費</t>
  </si>
  <si>
    <t>事務費</t>
  </si>
  <si>
    <t>　福利厚生費</t>
  </si>
  <si>
    <t>　職員被服費</t>
  </si>
  <si>
    <t>　旅費交通費</t>
  </si>
  <si>
    <t>　研修研究費</t>
  </si>
  <si>
    <t>　事務消耗品費</t>
  </si>
  <si>
    <t>　印刷製本費</t>
  </si>
  <si>
    <t>　水道光熱費</t>
  </si>
  <si>
    <t>　燃料費</t>
  </si>
  <si>
    <t>　修繕費</t>
  </si>
  <si>
    <t>　通信運搬費</t>
  </si>
  <si>
    <t>　会議費</t>
  </si>
  <si>
    <t>　広報費</t>
  </si>
  <si>
    <t>　業務委託費</t>
  </si>
  <si>
    <t>　手数料</t>
  </si>
  <si>
    <t>　保険料</t>
  </si>
  <si>
    <t>　賃借料</t>
  </si>
  <si>
    <t>　土地・建物賃借料</t>
  </si>
  <si>
    <t>　租税公課</t>
  </si>
  <si>
    <t>　保守料</t>
  </si>
  <si>
    <t>　渉外費</t>
  </si>
  <si>
    <t>　諸会費</t>
  </si>
  <si>
    <t>　車輌費</t>
  </si>
  <si>
    <t>利用者負担軽減額</t>
  </si>
  <si>
    <t>減価償却費</t>
  </si>
  <si>
    <t>国庫補助金等特別積立金取崩額</t>
  </si>
  <si>
    <t>徴収不能額</t>
  </si>
  <si>
    <t>徴収不能引当金繰入</t>
  </si>
  <si>
    <t>その他の費用</t>
  </si>
  <si>
    <t>サービス活動費用計（２）</t>
  </si>
  <si>
    <t>サービス活動増減差額（３）＝（１）－（２）</t>
  </si>
  <si>
    <t>サービス活動外増減の部</t>
  </si>
  <si>
    <t>借入金利息補助金収益</t>
  </si>
  <si>
    <t>受取利息配当金収益</t>
  </si>
  <si>
    <t>有価証券評価益</t>
  </si>
  <si>
    <t>有価証券売却益</t>
  </si>
  <si>
    <t>投資有価証券評価益</t>
  </si>
  <si>
    <t>投資有価証券売却益</t>
  </si>
  <si>
    <t>その他のサービス活動外収益</t>
  </si>
  <si>
    <t>　受入研修費収益</t>
  </si>
  <si>
    <t>　利用者等外給食収益</t>
  </si>
  <si>
    <t>　為替差益</t>
  </si>
  <si>
    <t>　雑収益</t>
  </si>
  <si>
    <t>サービス活動外収益計（４）</t>
  </si>
  <si>
    <t>支払利息</t>
  </si>
  <si>
    <t>有価証券評価損</t>
  </si>
  <si>
    <t>有価証券売却損</t>
  </si>
  <si>
    <t>投資有価証券評価損</t>
  </si>
  <si>
    <t>投資有価証券売却損</t>
  </si>
  <si>
    <t>その他のサービス活動外費用</t>
  </si>
  <si>
    <t>　利用者等外給食費</t>
  </si>
  <si>
    <t>　為替差損</t>
  </si>
  <si>
    <t>　雑損失</t>
  </si>
  <si>
    <t>サービス活動外費用計（５）</t>
  </si>
  <si>
    <t>サービス活動外増減差額（６）＝（４）－（５）</t>
  </si>
  <si>
    <t>経常増減差額（７）＝（３）＋（６）</t>
  </si>
  <si>
    <t>会津区分  事業活動明細書</t>
    <phoneticPr fontId="3"/>
  </si>
  <si>
    <t>（自）平成28年4月1日  （至）平成29年3月31日</t>
    <phoneticPr fontId="3"/>
  </si>
  <si>
    <t>（単位：円）</t>
    <phoneticPr fontId="3"/>
  </si>
  <si>
    <t>補装具製作施設_会津製作所</t>
    <phoneticPr fontId="2"/>
  </si>
  <si>
    <t>居宅区分  事業活動明細書</t>
    <phoneticPr fontId="3"/>
  </si>
  <si>
    <t>（自）平成28年4月1日  （至）平成29年3月31日</t>
    <phoneticPr fontId="3"/>
  </si>
  <si>
    <t>（単位：円）</t>
    <phoneticPr fontId="3"/>
  </si>
  <si>
    <t>居宅介護支援事業_こしのはま居宅介護支援センター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</si>
</sst>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wrapText="1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left" vertical="center" textRotation="255"/>
    </xf>
    <xf numFmtId="0" fontId="7" fillId="0" borderId="5" xfId="2" applyFont="1" applyFill="1" applyBorder="1">
      <alignment horizontal="left" vertical="top"/>
    </xf>
    <xf numFmtId="176" fontId="9" fillId="0" borderId="5" xfId="2" applyNumberFormat="1" applyFont="1" applyFill="1" applyBorder="1" applyAlignment="1" applyProtection="1">
      <alignment vertical="top"/>
      <protection locked="0"/>
    </xf>
    <xf numFmtId="0" fontId="7" fillId="0" borderId="10" xfId="2" applyFont="1" applyFill="1" applyBorder="1" applyAlignment="1">
      <alignment horizontal="left" vertical="center" textRotation="255"/>
    </xf>
    <xf numFmtId="0" fontId="7" fillId="0" borderId="10" xfId="2" applyFont="1" applyFill="1" applyBorder="1">
      <alignment horizontal="left" vertical="top"/>
    </xf>
    <xf numFmtId="176" fontId="9" fillId="0" borderId="10" xfId="2" applyNumberFormat="1" applyFont="1" applyFill="1" applyBorder="1" applyAlignment="1" applyProtection="1">
      <alignment vertical="top"/>
      <protection locked="0"/>
    </xf>
    <xf numFmtId="0" fontId="7" fillId="0" borderId="9" xfId="2" applyFont="1" applyFill="1" applyBorder="1" applyAlignment="1">
      <alignment horizontal="left" vertical="center" textRotation="255"/>
    </xf>
    <xf numFmtId="0" fontId="7" fillId="0" borderId="4" xfId="2" applyFont="1" applyFill="1" applyBorder="1">
      <alignment horizontal="left" vertical="top"/>
    </xf>
    <xf numFmtId="176" fontId="9" fillId="0" borderId="4" xfId="2" applyNumberFormat="1" applyFont="1" applyFill="1" applyBorder="1" applyAlignment="1" applyProtection="1">
      <alignment vertical="top"/>
      <protection locked="0"/>
    </xf>
    <xf numFmtId="0" fontId="7" fillId="0" borderId="11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176" fontId="9" fillId="0" borderId="12" xfId="2" applyNumberFormat="1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>
      <alignment vertical="center"/>
    </xf>
    <xf numFmtId="176" fontId="9" fillId="0" borderId="8" xfId="2" applyNumberFormat="1" applyFont="1" applyFill="1" applyBorder="1" applyAlignment="1" applyProtection="1">
      <alignment vertical="center"/>
      <protection locked="0"/>
    </xf>
    <xf numFmtId="0" fontId="7" fillId="0" borderId="13" xfId="2" applyFont="1" applyFill="1" applyBorder="1" applyAlignment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1"/>
  <sheetViews>
    <sheetView showGridLines="0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</v>
      </c>
      <c r="C2" s="5"/>
      <c r="D2" s="5"/>
      <c r="E2" s="5"/>
      <c r="F2" s="5"/>
      <c r="G2" s="5"/>
      <c r="H2" s="5"/>
    </row>
    <row r="3" spans="2:8" ht="21" x14ac:dyDescent="0.4">
      <c r="B3" s="6" t="s">
        <v>2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3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42.75" x14ac:dyDescent="0.4">
      <c r="B6" s="14"/>
      <c r="C6" s="15"/>
      <c r="D6" s="16"/>
      <c r="E6" s="17" t="s">
        <v>9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+E8+E15+E22+E25+E29+E39+E44</f>
        <v>0</v>
      </c>
      <c r="F7" s="21">
        <f>+E7</f>
        <v>0</v>
      </c>
      <c r="G7" s="21">
        <f>+G8+G15+G22+G25+G29+G39+G44</f>
        <v>0</v>
      </c>
      <c r="H7" s="21">
        <f>F7-G7</f>
        <v>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0</v>
      </c>
      <c r="F15" s="24">
        <f t="shared" si="0"/>
        <v>0</v>
      </c>
      <c r="G15" s="24">
        <f>+G16+G17+G18+G19+G20+G21</f>
        <v>0</v>
      </c>
      <c r="H15" s="24">
        <f t="shared" si="1"/>
        <v>0</v>
      </c>
    </row>
    <row r="16" spans="2:8" x14ac:dyDescent="0.4">
      <c r="B16" s="22"/>
      <c r="C16" s="22"/>
      <c r="D16" s="23" t="s">
        <v>14</v>
      </c>
      <c r="E16" s="24"/>
      <c r="F16" s="24">
        <f t="shared" si="0"/>
        <v>0</v>
      </c>
      <c r="G16" s="24"/>
      <c r="H16" s="24">
        <f t="shared" si="1"/>
        <v>0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0</v>
      </c>
      <c r="F22" s="24">
        <f t="shared" si="0"/>
        <v>0</v>
      </c>
      <c r="G22" s="24">
        <f>+G23+G24</f>
        <v>0</v>
      </c>
      <c r="H22" s="24">
        <f t="shared" si="1"/>
        <v>0</v>
      </c>
    </row>
    <row r="23" spans="2:8" x14ac:dyDescent="0.4">
      <c r="B23" s="22"/>
      <c r="C23" s="22"/>
      <c r="D23" s="23" t="s">
        <v>22</v>
      </c>
      <c r="E23" s="24"/>
      <c r="F23" s="24">
        <f t="shared" si="0"/>
        <v>0</v>
      </c>
      <c r="G23" s="24"/>
      <c r="H23" s="24">
        <f t="shared" si="1"/>
        <v>0</v>
      </c>
    </row>
    <row r="24" spans="2:8" x14ac:dyDescent="0.4">
      <c r="B24" s="22"/>
      <c r="C24" s="22"/>
      <c r="D24" s="23" t="s">
        <v>23</v>
      </c>
      <c r="E24" s="24"/>
      <c r="F24" s="24">
        <f t="shared" si="0"/>
        <v>0</v>
      </c>
      <c r="G24" s="24"/>
      <c r="H24" s="24">
        <f t="shared" si="1"/>
        <v>0</v>
      </c>
    </row>
    <row r="25" spans="2:8" x14ac:dyDescent="0.4">
      <c r="B25" s="22"/>
      <c r="C25" s="22"/>
      <c r="D25" s="23" t="s">
        <v>24</v>
      </c>
      <c r="E25" s="24">
        <f>+E26+E27+E28</f>
        <v>0</v>
      </c>
      <c r="F25" s="24">
        <f t="shared" si="0"/>
        <v>0</v>
      </c>
      <c r="G25" s="24">
        <f>+G26+G27+G28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>
        <f>+E30+E31+E32+E33+E34+E35+E36+E37+E38</f>
        <v>0</v>
      </c>
      <c r="F29" s="24">
        <f t="shared" si="0"/>
        <v>0</v>
      </c>
      <c r="G29" s="24">
        <f>+G30+G31+G32+G33+G34+G35+G36+G37+G38</f>
        <v>0</v>
      </c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/>
      <c r="F31" s="24">
        <f t="shared" si="0"/>
        <v>0</v>
      </c>
      <c r="G31" s="24"/>
      <c r="H31" s="24">
        <f t="shared" si="1"/>
        <v>0</v>
      </c>
    </row>
    <row r="32" spans="2:8" x14ac:dyDescent="0.4">
      <c r="B32" s="22"/>
      <c r="C32" s="22"/>
      <c r="D32" s="23" t="s">
        <v>31</v>
      </c>
      <c r="E32" s="24"/>
      <c r="F32" s="24">
        <f t="shared" si="0"/>
        <v>0</v>
      </c>
      <c r="G32" s="24"/>
      <c r="H32" s="24">
        <f t="shared" si="1"/>
        <v>0</v>
      </c>
    </row>
    <row r="33" spans="2:8" x14ac:dyDescent="0.4">
      <c r="B33" s="22"/>
      <c r="C33" s="22"/>
      <c r="D33" s="23" t="s">
        <v>32</v>
      </c>
      <c r="E33" s="24"/>
      <c r="F33" s="24">
        <f t="shared" si="0"/>
        <v>0</v>
      </c>
      <c r="G33" s="24"/>
      <c r="H33" s="24">
        <f t="shared" si="1"/>
        <v>0</v>
      </c>
    </row>
    <row r="34" spans="2:8" x14ac:dyDescent="0.4">
      <c r="B34" s="22"/>
      <c r="C34" s="22"/>
      <c r="D34" s="23" t="s">
        <v>33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34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35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36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37</v>
      </c>
      <c r="E38" s="24"/>
      <c r="F38" s="24">
        <f t="shared" si="0"/>
        <v>0</v>
      </c>
      <c r="G38" s="24"/>
      <c r="H38" s="24">
        <f t="shared" si="1"/>
        <v>0</v>
      </c>
    </row>
    <row r="39" spans="2:8" x14ac:dyDescent="0.4">
      <c r="B39" s="22"/>
      <c r="C39" s="22"/>
      <c r="D39" s="23" t="s">
        <v>38</v>
      </c>
      <c r="E39" s="24">
        <f>+E40+E41+E42+E43</f>
        <v>0</v>
      </c>
      <c r="F39" s="24">
        <f t="shared" si="0"/>
        <v>0</v>
      </c>
      <c r="G39" s="24">
        <f>+G40+G41+G42+G43</f>
        <v>0</v>
      </c>
      <c r="H39" s="24">
        <f t="shared" si="1"/>
        <v>0</v>
      </c>
    </row>
    <row r="40" spans="2:8" x14ac:dyDescent="0.4">
      <c r="B40" s="22"/>
      <c r="C40" s="22"/>
      <c r="D40" s="23" t="s">
        <v>39</v>
      </c>
      <c r="E40" s="24"/>
      <c r="F40" s="24">
        <f t="shared" si="0"/>
        <v>0</v>
      </c>
      <c r="G40" s="24"/>
      <c r="H40" s="24">
        <f t="shared" si="1"/>
        <v>0</v>
      </c>
    </row>
    <row r="41" spans="2:8" x14ac:dyDescent="0.4">
      <c r="B41" s="22"/>
      <c r="C41" s="22"/>
      <c r="D41" s="23" t="s">
        <v>40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41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42</v>
      </c>
      <c r="E43" s="24"/>
      <c r="F43" s="24">
        <f t="shared" si="0"/>
        <v>0</v>
      </c>
      <c r="G43" s="24"/>
      <c r="H43" s="24">
        <f t="shared" si="1"/>
        <v>0</v>
      </c>
    </row>
    <row r="44" spans="2:8" x14ac:dyDescent="0.4">
      <c r="B44" s="22"/>
      <c r="C44" s="22"/>
      <c r="D44" s="23" t="s">
        <v>43</v>
      </c>
      <c r="E44" s="24"/>
      <c r="F44" s="24">
        <f t="shared" si="0"/>
        <v>0</v>
      </c>
      <c r="G44" s="24"/>
      <c r="H44" s="24">
        <f t="shared" si="1"/>
        <v>0</v>
      </c>
    </row>
    <row r="45" spans="2:8" x14ac:dyDescent="0.4">
      <c r="B45" s="22"/>
      <c r="C45" s="22"/>
      <c r="D45" s="23" t="s">
        <v>44</v>
      </c>
      <c r="E45" s="24">
        <f>+E46+E47</f>
        <v>186366389</v>
      </c>
      <c r="F45" s="24">
        <f t="shared" si="0"/>
        <v>186366389</v>
      </c>
      <c r="G45" s="24">
        <f>+G46+G47</f>
        <v>0</v>
      </c>
      <c r="H45" s="24">
        <f t="shared" si="1"/>
        <v>186366389</v>
      </c>
    </row>
    <row r="46" spans="2:8" x14ac:dyDescent="0.4">
      <c r="B46" s="22"/>
      <c r="C46" s="22"/>
      <c r="D46" s="23" t="s">
        <v>45</v>
      </c>
      <c r="E46" s="24">
        <v>186366389</v>
      </c>
      <c r="F46" s="24">
        <f t="shared" si="0"/>
        <v>186366389</v>
      </c>
      <c r="G46" s="24"/>
      <c r="H46" s="24">
        <f t="shared" si="1"/>
        <v>186366389</v>
      </c>
    </row>
    <row r="47" spans="2:8" x14ac:dyDescent="0.4">
      <c r="B47" s="22"/>
      <c r="C47" s="22"/>
      <c r="D47" s="23" t="s">
        <v>38</v>
      </c>
      <c r="E47" s="24">
        <f>+E48+E49+E50</f>
        <v>0</v>
      </c>
      <c r="F47" s="24">
        <f t="shared" si="0"/>
        <v>0</v>
      </c>
      <c r="G47" s="24">
        <f>+G48+G49+G50</f>
        <v>0</v>
      </c>
      <c r="H47" s="24">
        <f t="shared" si="1"/>
        <v>0</v>
      </c>
    </row>
    <row r="48" spans="2:8" x14ac:dyDescent="0.4">
      <c r="B48" s="22"/>
      <c r="C48" s="22"/>
      <c r="D48" s="23" t="s">
        <v>39</v>
      </c>
      <c r="E48" s="24"/>
      <c r="F48" s="24">
        <f t="shared" si="0"/>
        <v>0</v>
      </c>
      <c r="G48" s="24"/>
      <c r="H48" s="24">
        <f t="shared" si="1"/>
        <v>0</v>
      </c>
    </row>
    <row r="49" spans="2:8" x14ac:dyDescent="0.4">
      <c r="B49" s="22"/>
      <c r="C49" s="22"/>
      <c r="D49" s="23" t="s">
        <v>41</v>
      </c>
      <c r="E49" s="24"/>
      <c r="F49" s="24">
        <f t="shared" si="0"/>
        <v>0</v>
      </c>
      <c r="G49" s="24"/>
      <c r="H49" s="24">
        <f t="shared" si="1"/>
        <v>0</v>
      </c>
    </row>
    <row r="50" spans="2:8" x14ac:dyDescent="0.4">
      <c r="B50" s="22"/>
      <c r="C50" s="22"/>
      <c r="D50" s="23" t="s">
        <v>42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46</v>
      </c>
      <c r="E51" s="24">
        <v>120000</v>
      </c>
      <c r="F51" s="24">
        <f t="shared" si="0"/>
        <v>120000</v>
      </c>
      <c r="G51" s="24"/>
      <c r="H51" s="24">
        <f t="shared" si="1"/>
        <v>120000</v>
      </c>
    </row>
    <row r="52" spans="2:8" x14ac:dyDescent="0.4">
      <c r="B52" s="22"/>
      <c r="C52" s="22"/>
      <c r="D52" s="23" t="s">
        <v>47</v>
      </c>
      <c r="E52" s="24"/>
      <c r="F52" s="24">
        <f t="shared" si="0"/>
        <v>0</v>
      </c>
      <c r="G52" s="24"/>
      <c r="H52" s="24">
        <f t="shared" si="1"/>
        <v>0</v>
      </c>
    </row>
    <row r="53" spans="2:8" x14ac:dyDescent="0.4">
      <c r="B53" s="22"/>
      <c r="C53" s="25"/>
      <c r="D53" s="26" t="s">
        <v>48</v>
      </c>
      <c r="E53" s="27">
        <f>+E7+E45+E51+E52</f>
        <v>186486389</v>
      </c>
      <c r="F53" s="27">
        <f t="shared" si="0"/>
        <v>186486389</v>
      </c>
      <c r="G53" s="27">
        <f>+G7+G45+G51+G52</f>
        <v>0</v>
      </c>
      <c r="H53" s="27">
        <f t="shared" si="1"/>
        <v>186486389</v>
      </c>
    </row>
    <row r="54" spans="2:8" x14ac:dyDescent="0.4">
      <c r="B54" s="22"/>
      <c r="C54" s="19" t="s">
        <v>49</v>
      </c>
      <c r="D54" s="23" t="s">
        <v>50</v>
      </c>
      <c r="E54" s="24">
        <f>+E55+E56+E57+E58+E59+E60+E61+E62</f>
        <v>84844071</v>
      </c>
      <c r="F54" s="24">
        <f t="shared" si="0"/>
        <v>84844071</v>
      </c>
      <c r="G54" s="24">
        <f>+G55+G56+G57+G58+G59+G60+G61+G62</f>
        <v>0</v>
      </c>
      <c r="H54" s="24">
        <f t="shared" si="1"/>
        <v>84844071</v>
      </c>
    </row>
    <row r="55" spans="2:8" x14ac:dyDescent="0.4">
      <c r="B55" s="22"/>
      <c r="C55" s="22"/>
      <c r="D55" s="23" t="s">
        <v>51</v>
      </c>
      <c r="E55" s="24"/>
      <c r="F55" s="24">
        <f t="shared" si="0"/>
        <v>0</v>
      </c>
      <c r="G55" s="24"/>
      <c r="H55" s="24">
        <f t="shared" si="1"/>
        <v>0</v>
      </c>
    </row>
    <row r="56" spans="2:8" x14ac:dyDescent="0.4">
      <c r="B56" s="22"/>
      <c r="C56" s="22"/>
      <c r="D56" s="23" t="s">
        <v>52</v>
      </c>
      <c r="E56" s="24">
        <v>61906877</v>
      </c>
      <c r="F56" s="24">
        <f t="shared" si="0"/>
        <v>61906877</v>
      </c>
      <c r="G56" s="24"/>
      <c r="H56" s="24">
        <f t="shared" si="1"/>
        <v>61906877</v>
      </c>
    </row>
    <row r="57" spans="2:8" x14ac:dyDescent="0.4">
      <c r="B57" s="22"/>
      <c r="C57" s="22"/>
      <c r="D57" s="23" t="s">
        <v>53</v>
      </c>
      <c r="E57" s="24">
        <v>11324995</v>
      </c>
      <c r="F57" s="24">
        <f t="shared" si="0"/>
        <v>11324995</v>
      </c>
      <c r="G57" s="24"/>
      <c r="H57" s="24">
        <f t="shared" si="1"/>
        <v>11324995</v>
      </c>
    </row>
    <row r="58" spans="2:8" x14ac:dyDescent="0.4">
      <c r="B58" s="22"/>
      <c r="C58" s="22"/>
      <c r="D58" s="23" t="s">
        <v>54</v>
      </c>
      <c r="E58" s="24"/>
      <c r="F58" s="24">
        <f t="shared" si="0"/>
        <v>0</v>
      </c>
      <c r="G58" s="24"/>
      <c r="H58" s="24">
        <f t="shared" si="1"/>
        <v>0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/>
      <c r="F60" s="24">
        <f t="shared" si="0"/>
        <v>0</v>
      </c>
      <c r="G60" s="24"/>
      <c r="H60" s="24">
        <f t="shared" si="1"/>
        <v>0</v>
      </c>
    </row>
    <row r="61" spans="2:8" x14ac:dyDescent="0.4">
      <c r="B61" s="22"/>
      <c r="C61" s="22"/>
      <c r="D61" s="23" t="s">
        <v>57</v>
      </c>
      <c r="E61" s="24">
        <v>230767</v>
      </c>
      <c r="F61" s="24">
        <f t="shared" si="0"/>
        <v>230767</v>
      </c>
      <c r="G61" s="24"/>
      <c r="H61" s="24">
        <f t="shared" si="1"/>
        <v>230767</v>
      </c>
    </row>
    <row r="62" spans="2:8" x14ac:dyDescent="0.4">
      <c r="B62" s="22"/>
      <c r="C62" s="22"/>
      <c r="D62" s="23" t="s">
        <v>58</v>
      </c>
      <c r="E62" s="24">
        <v>11381432</v>
      </c>
      <c r="F62" s="24">
        <f t="shared" si="0"/>
        <v>11381432</v>
      </c>
      <c r="G62" s="24"/>
      <c r="H62" s="24">
        <f t="shared" si="1"/>
        <v>11381432</v>
      </c>
    </row>
    <row r="63" spans="2:8" x14ac:dyDescent="0.4">
      <c r="B63" s="22"/>
      <c r="C63" s="22"/>
      <c r="D63" s="23" t="s">
        <v>59</v>
      </c>
      <c r="E63" s="24">
        <f>+E64+E65</f>
        <v>69798587</v>
      </c>
      <c r="F63" s="24">
        <f t="shared" si="0"/>
        <v>69798587</v>
      </c>
      <c r="G63" s="24">
        <f>+G64+G65</f>
        <v>0</v>
      </c>
      <c r="H63" s="24">
        <f t="shared" si="1"/>
        <v>69798587</v>
      </c>
    </row>
    <row r="64" spans="2:8" x14ac:dyDescent="0.4">
      <c r="B64" s="22"/>
      <c r="C64" s="22"/>
      <c r="D64" s="23" t="s">
        <v>60</v>
      </c>
      <c r="E64" s="24">
        <v>69798587</v>
      </c>
      <c r="F64" s="24">
        <f t="shared" si="0"/>
        <v>69798587</v>
      </c>
      <c r="G64" s="24"/>
      <c r="H64" s="24">
        <f t="shared" si="1"/>
        <v>69798587</v>
      </c>
    </row>
    <row r="65" spans="2:8" x14ac:dyDescent="0.4">
      <c r="B65" s="22"/>
      <c r="C65" s="22"/>
      <c r="D65" s="23" t="s">
        <v>61</v>
      </c>
      <c r="E65" s="24"/>
      <c r="F65" s="24">
        <f t="shared" si="0"/>
        <v>0</v>
      </c>
      <c r="G65" s="24"/>
      <c r="H65" s="24">
        <f t="shared" si="1"/>
        <v>0</v>
      </c>
    </row>
    <row r="66" spans="2:8" x14ac:dyDescent="0.4">
      <c r="B66" s="22"/>
      <c r="C66" s="22"/>
      <c r="D66" s="23" t="s">
        <v>62</v>
      </c>
      <c r="E66" s="24">
        <f>+E67+E68+E69+E70+E71+E72+E73+E74+E75+E76+E77+E78+E79+E80+E81+E82+E83+E84+E85+E86+E87+E88+E89</f>
        <v>27292369</v>
      </c>
      <c r="F66" s="24">
        <f t="shared" si="0"/>
        <v>27292369</v>
      </c>
      <c r="G66" s="24">
        <f>+G67+G68+G69+G70+G71+G72+G73+G74+G75+G76+G77+G78+G79+G80+G81+G82+G83+G84+G85+G86+G87+G88+G89</f>
        <v>0</v>
      </c>
      <c r="H66" s="24">
        <f t="shared" si="1"/>
        <v>27292369</v>
      </c>
    </row>
    <row r="67" spans="2:8" x14ac:dyDescent="0.4">
      <c r="B67" s="22"/>
      <c r="C67" s="22"/>
      <c r="D67" s="23" t="s">
        <v>63</v>
      </c>
      <c r="E67" s="24">
        <v>753458</v>
      </c>
      <c r="F67" s="24">
        <f t="shared" si="0"/>
        <v>753458</v>
      </c>
      <c r="G67" s="24"/>
      <c r="H67" s="24">
        <f t="shared" si="1"/>
        <v>753458</v>
      </c>
    </row>
    <row r="68" spans="2:8" x14ac:dyDescent="0.4">
      <c r="B68" s="22"/>
      <c r="C68" s="22"/>
      <c r="D68" s="23" t="s">
        <v>64</v>
      </c>
      <c r="E68" s="24"/>
      <c r="F68" s="24">
        <f t="shared" si="0"/>
        <v>0</v>
      </c>
      <c r="G68" s="24"/>
      <c r="H68" s="24">
        <f t="shared" si="1"/>
        <v>0</v>
      </c>
    </row>
    <row r="69" spans="2:8" x14ac:dyDescent="0.4">
      <c r="B69" s="22"/>
      <c r="C69" s="22"/>
      <c r="D69" s="23" t="s">
        <v>65</v>
      </c>
      <c r="E69" s="24">
        <v>2253845</v>
      </c>
      <c r="F69" s="24">
        <f t="shared" si="0"/>
        <v>2253845</v>
      </c>
      <c r="G69" s="24"/>
      <c r="H69" s="24">
        <f t="shared" si="1"/>
        <v>2253845</v>
      </c>
    </row>
    <row r="70" spans="2:8" x14ac:dyDescent="0.4">
      <c r="B70" s="22"/>
      <c r="C70" s="22"/>
      <c r="D70" s="23" t="s">
        <v>66</v>
      </c>
      <c r="E70" s="24">
        <v>397533</v>
      </c>
      <c r="F70" s="24">
        <f t="shared" si="0"/>
        <v>397533</v>
      </c>
      <c r="G70" s="24"/>
      <c r="H70" s="24">
        <f t="shared" si="1"/>
        <v>397533</v>
      </c>
    </row>
    <row r="71" spans="2:8" x14ac:dyDescent="0.4">
      <c r="B71" s="22"/>
      <c r="C71" s="22"/>
      <c r="D71" s="23" t="s">
        <v>67</v>
      </c>
      <c r="E71" s="24">
        <v>1658373</v>
      </c>
      <c r="F71" s="24">
        <f t="shared" si="0"/>
        <v>1658373</v>
      </c>
      <c r="G71" s="24"/>
      <c r="H71" s="24">
        <f t="shared" si="1"/>
        <v>1658373</v>
      </c>
    </row>
    <row r="72" spans="2:8" x14ac:dyDescent="0.4">
      <c r="B72" s="22"/>
      <c r="C72" s="22"/>
      <c r="D72" s="23" t="s">
        <v>68</v>
      </c>
      <c r="E72" s="24">
        <v>612252</v>
      </c>
      <c r="F72" s="24">
        <f t="shared" ref="F72:F121" si="2">+E72</f>
        <v>612252</v>
      </c>
      <c r="G72" s="24"/>
      <c r="H72" s="24">
        <f t="shared" ref="H72:H121" si="3">F72-G72</f>
        <v>612252</v>
      </c>
    </row>
    <row r="73" spans="2:8" x14ac:dyDescent="0.4">
      <c r="B73" s="22"/>
      <c r="C73" s="22"/>
      <c r="D73" s="23" t="s">
        <v>69</v>
      </c>
      <c r="E73" s="24">
        <v>1444869</v>
      </c>
      <c r="F73" s="24">
        <f t="shared" si="2"/>
        <v>1444869</v>
      </c>
      <c r="G73" s="24"/>
      <c r="H73" s="24">
        <f t="shared" si="3"/>
        <v>1444869</v>
      </c>
    </row>
    <row r="74" spans="2:8" x14ac:dyDescent="0.4">
      <c r="B74" s="22"/>
      <c r="C74" s="22"/>
      <c r="D74" s="23" t="s">
        <v>70</v>
      </c>
      <c r="E74" s="24">
        <v>4609465</v>
      </c>
      <c r="F74" s="24">
        <f t="shared" si="2"/>
        <v>4609465</v>
      </c>
      <c r="G74" s="24"/>
      <c r="H74" s="24">
        <f t="shared" si="3"/>
        <v>4609465</v>
      </c>
    </row>
    <row r="75" spans="2:8" x14ac:dyDescent="0.4">
      <c r="B75" s="22"/>
      <c r="C75" s="22"/>
      <c r="D75" s="23" t="s">
        <v>71</v>
      </c>
      <c r="E75" s="24">
        <v>427678</v>
      </c>
      <c r="F75" s="24">
        <f t="shared" si="2"/>
        <v>427678</v>
      </c>
      <c r="G75" s="24"/>
      <c r="H75" s="24">
        <f t="shared" si="3"/>
        <v>427678</v>
      </c>
    </row>
    <row r="76" spans="2:8" x14ac:dyDescent="0.4">
      <c r="B76" s="22"/>
      <c r="C76" s="22"/>
      <c r="D76" s="23" t="s">
        <v>72</v>
      </c>
      <c r="E76" s="24">
        <v>1325850</v>
      </c>
      <c r="F76" s="24">
        <f t="shared" si="2"/>
        <v>1325850</v>
      </c>
      <c r="G76" s="24"/>
      <c r="H76" s="24">
        <f t="shared" si="3"/>
        <v>1325850</v>
      </c>
    </row>
    <row r="77" spans="2:8" x14ac:dyDescent="0.4">
      <c r="B77" s="22"/>
      <c r="C77" s="22"/>
      <c r="D77" s="23" t="s">
        <v>73</v>
      </c>
      <c r="E77" s="24">
        <v>958711</v>
      </c>
      <c r="F77" s="24">
        <f t="shared" si="2"/>
        <v>958711</v>
      </c>
      <c r="G77" s="24"/>
      <c r="H77" s="24">
        <f t="shared" si="3"/>
        <v>958711</v>
      </c>
    </row>
    <row r="78" spans="2:8" x14ac:dyDescent="0.4">
      <c r="B78" s="22"/>
      <c r="C78" s="22"/>
      <c r="D78" s="23" t="s">
        <v>74</v>
      </c>
      <c r="E78" s="24">
        <v>394127</v>
      </c>
      <c r="F78" s="24">
        <f t="shared" si="2"/>
        <v>394127</v>
      </c>
      <c r="G78" s="24"/>
      <c r="H78" s="24">
        <f t="shared" si="3"/>
        <v>394127</v>
      </c>
    </row>
    <row r="79" spans="2:8" x14ac:dyDescent="0.4">
      <c r="B79" s="22"/>
      <c r="C79" s="22"/>
      <c r="D79" s="23" t="s">
        <v>75</v>
      </c>
      <c r="E79" s="24">
        <v>2725922</v>
      </c>
      <c r="F79" s="24">
        <f t="shared" si="2"/>
        <v>2725922</v>
      </c>
      <c r="G79" s="24"/>
      <c r="H79" s="24">
        <f t="shared" si="3"/>
        <v>2725922</v>
      </c>
    </row>
    <row r="80" spans="2:8" x14ac:dyDescent="0.4">
      <c r="B80" s="22"/>
      <c r="C80" s="22"/>
      <c r="D80" s="23" t="s">
        <v>76</v>
      </c>
      <c r="E80" s="24">
        <v>248182</v>
      </c>
      <c r="F80" s="24">
        <f t="shared" si="2"/>
        <v>248182</v>
      </c>
      <c r="G80" s="24"/>
      <c r="H80" s="24">
        <f t="shared" si="3"/>
        <v>248182</v>
      </c>
    </row>
    <row r="81" spans="2:8" x14ac:dyDescent="0.4">
      <c r="B81" s="22"/>
      <c r="C81" s="22"/>
      <c r="D81" s="23" t="s">
        <v>77</v>
      </c>
      <c r="E81" s="24">
        <v>1615480</v>
      </c>
      <c r="F81" s="24">
        <f t="shared" si="2"/>
        <v>1615480</v>
      </c>
      <c r="G81" s="24"/>
      <c r="H81" s="24">
        <f t="shared" si="3"/>
        <v>1615480</v>
      </c>
    </row>
    <row r="82" spans="2:8" x14ac:dyDescent="0.4">
      <c r="B82" s="22"/>
      <c r="C82" s="22"/>
      <c r="D82" s="23" t="s">
        <v>78</v>
      </c>
      <c r="E82" s="24">
        <v>279527</v>
      </c>
      <c r="F82" s="24">
        <f t="shared" si="2"/>
        <v>279527</v>
      </c>
      <c r="G82" s="24"/>
      <c r="H82" s="24">
        <f t="shared" si="3"/>
        <v>279527</v>
      </c>
    </row>
    <row r="83" spans="2:8" x14ac:dyDescent="0.4">
      <c r="B83" s="22"/>
      <c r="C83" s="22"/>
      <c r="D83" s="23" t="s">
        <v>79</v>
      </c>
      <c r="E83" s="24">
        <v>1254500</v>
      </c>
      <c r="F83" s="24">
        <f t="shared" si="2"/>
        <v>1254500</v>
      </c>
      <c r="G83" s="24"/>
      <c r="H83" s="24">
        <f t="shared" si="3"/>
        <v>1254500</v>
      </c>
    </row>
    <row r="84" spans="2:8" x14ac:dyDescent="0.4">
      <c r="B84" s="22"/>
      <c r="C84" s="22"/>
      <c r="D84" s="23" t="s">
        <v>80</v>
      </c>
      <c r="E84" s="24">
        <v>34200</v>
      </c>
      <c r="F84" s="24">
        <f t="shared" si="2"/>
        <v>34200</v>
      </c>
      <c r="G84" s="24"/>
      <c r="H84" s="24">
        <f t="shared" si="3"/>
        <v>34200</v>
      </c>
    </row>
    <row r="85" spans="2:8" x14ac:dyDescent="0.4">
      <c r="B85" s="22"/>
      <c r="C85" s="22"/>
      <c r="D85" s="23" t="s">
        <v>81</v>
      </c>
      <c r="E85" s="24"/>
      <c r="F85" s="24">
        <f t="shared" si="2"/>
        <v>0</v>
      </c>
      <c r="G85" s="24"/>
      <c r="H85" s="24">
        <f t="shared" si="3"/>
        <v>0</v>
      </c>
    </row>
    <row r="86" spans="2:8" x14ac:dyDescent="0.4">
      <c r="B86" s="22"/>
      <c r="C86" s="22"/>
      <c r="D86" s="23" t="s">
        <v>82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83</v>
      </c>
      <c r="E87" s="24">
        <v>587130</v>
      </c>
      <c r="F87" s="24">
        <f t="shared" si="2"/>
        <v>587130</v>
      </c>
      <c r="G87" s="24"/>
      <c r="H87" s="24">
        <f t="shared" si="3"/>
        <v>587130</v>
      </c>
    </row>
    <row r="88" spans="2:8" x14ac:dyDescent="0.4">
      <c r="B88" s="22"/>
      <c r="C88" s="22"/>
      <c r="D88" s="23" t="s">
        <v>84</v>
      </c>
      <c r="E88" s="24">
        <v>1912547</v>
      </c>
      <c r="F88" s="24">
        <f t="shared" si="2"/>
        <v>1912547</v>
      </c>
      <c r="G88" s="24"/>
      <c r="H88" s="24">
        <f t="shared" si="3"/>
        <v>1912547</v>
      </c>
    </row>
    <row r="89" spans="2:8" x14ac:dyDescent="0.4">
      <c r="B89" s="22"/>
      <c r="C89" s="22"/>
      <c r="D89" s="23" t="s">
        <v>61</v>
      </c>
      <c r="E89" s="24">
        <v>3798720</v>
      </c>
      <c r="F89" s="24">
        <f t="shared" si="2"/>
        <v>3798720</v>
      </c>
      <c r="G89" s="24"/>
      <c r="H89" s="24">
        <f t="shared" si="3"/>
        <v>3798720</v>
      </c>
    </row>
    <row r="90" spans="2:8" x14ac:dyDescent="0.4">
      <c r="B90" s="22"/>
      <c r="C90" s="22"/>
      <c r="D90" s="23" t="s">
        <v>85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86</v>
      </c>
      <c r="E91" s="24">
        <v>5827379</v>
      </c>
      <c r="F91" s="24">
        <f t="shared" si="2"/>
        <v>5827379</v>
      </c>
      <c r="G91" s="24"/>
      <c r="H91" s="24">
        <f t="shared" si="3"/>
        <v>5827379</v>
      </c>
    </row>
    <row r="92" spans="2:8" x14ac:dyDescent="0.4">
      <c r="B92" s="22"/>
      <c r="C92" s="22"/>
      <c r="D92" s="23" t="s">
        <v>87</v>
      </c>
      <c r="E92" s="24">
        <v>-328685</v>
      </c>
      <c r="F92" s="24">
        <f t="shared" si="2"/>
        <v>-328685</v>
      </c>
      <c r="G92" s="24"/>
      <c r="H92" s="24">
        <f t="shared" si="3"/>
        <v>-328685</v>
      </c>
    </row>
    <row r="93" spans="2:8" x14ac:dyDescent="0.4">
      <c r="B93" s="22"/>
      <c r="C93" s="22"/>
      <c r="D93" s="23" t="s">
        <v>88</v>
      </c>
      <c r="E93" s="24"/>
      <c r="F93" s="24">
        <f t="shared" si="2"/>
        <v>0</v>
      </c>
      <c r="G93" s="24"/>
      <c r="H93" s="24">
        <f t="shared" si="3"/>
        <v>0</v>
      </c>
    </row>
    <row r="94" spans="2:8" x14ac:dyDescent="0.4">
      <c r="B94" s="22"/>
      <c r="C94" s="22"/>
      <c r="D94" s="23" t="s">
        <v>89</v>
      </c>
      <c r="E94" s="24"/>
      <c r="F94" s="24">
        <f t="shared" si="2"/>
        <v>0</v>
      </c>
      <c r="G94" s="24"/>
      <c r="H94" s="24">
        <f t="shared" si="3"/>
        <v>0</v>
      </c>
    </row>
    <row r="95" spans="2:8" x14ac:dyDescent="0.4">
      <c r="B95" s="22"/>
      <c r="C95" s="22"/>
      <c r="D95" s="23" t="s">
        <v>90</v>
      </c>
      <c r="E95" s="24"/>
      <c r="F95" s="24">
        <f t="shared" si="2"/>
        <v>0</v>
      </c>
      <c r="G95" s="24"/>
      <c r="H95" s="24">
        <f t="shared" si="3"/>
        <v>0</v>
      </c>
    </row>
    <row r="96" spans="2:8" x14ac:dyDescent="0.4">
      <c r="B96" s="22"/>
      <c r="C96" s="25"/>
      <c r="D96" s="26" t="s">
        <v>91</v>
      </c>
      <c r="E96" s="27">
        <f>+E54+E63+E66+E90+E91+E92+E93+E94+E95</f>
        <v>187433721</v>
      </c>
      <c r="F96" s="27">
        <f t="shared" si="2"/>
        <v>187433721</v>
      </c>
      <c r="G96" s="27">
        <f>+G54+G63+G66+G90+G91+G92+G93+G94+G95</f>
        <v>0</v>
      </c>
      <c r="H96" s="27">
        <f t="shared" si="3"/>
        <v>187433721</v>
      </c>
    </row>
    <row r="97" spans="2:8" x14ac:dyDescent="0.4">
      <c r="B97" s="25"/>
      <c r="C97" s="28" t="s">
        <v>92</v>
      </c>
      <c r="D97" s="29"/>
      <c r="E97" s="30">
        <f xml:space="preserve"> +E53 - E96</f>
        <v>-947332</v>
      </c>
      <c r="F97" s="30">
        <f t="shared" si="2"/>
        <v>-947332</v>
      </c>
      <c r="G97" s="30">
        <f xml:space="preserve"> +G53 - G96</f>
        <v>0</v>
      </c>
      <c r="H97" s="30">
        <f t="shared" si="3"/>
        <v>-947332</v>
      </c>
    </row>
    <row r="98" spans="2:8" x14ac:dyDescent="0.4">
      <c r="B98" s="19" t="s">
        <v>93</v>
      </c>
      <c r="C98" s="19" t="s">
        <v>11</v>
      </c>
      <c r="D98" s="23" t="s">
        <v>94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95</v>
      </c>
      <c r="E99" s="24">
        <v>188051</v>
      </c>
      <c r="F99" s="24">
        <f t="shared" si="2"/>
        <v>188051</v>
      </c>
      <c r="G99" s="24"/>
      <c r="H99" s="24">
        <f t="shared" si="3"/>
        <v>188051</v>
      </c>
    </row>
    <row r="100" spans="2:8" x14ac:dyDescent="0.4">
      <c r="B100" s="22"/>
      <c r="C100" s="22"/>
      <c r="D100" s="23" t="s">
        <v>96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97</v>
      </c>
      <c r="E101" s="24"/>
      <c r="F101" s="24">
        <f t="shared" si="2"/>
        <v>0</v>
      </c>
      <c r="G101" s="24"/>
      <c r="H101" s="24">
        <f t="shared" si="3"/>
        <v>0</v>
      </c>
    </row>
    <row r="102" spans="2:8" x14ac:dyDescent="0.4">
      <c r="B102" s="22"/>
      <c r="C102" s="22"/>
      <c r="D102" s="23" t="s">
        <v>98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99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100</v>
      </c>
      <c r="E104" s="24">
        <f>+E105+E106+E107+E108</f>
        <v>560424</v>
      </c>
      <c r="F104" s="24">
        <f t="shared" si="2"/>
        <v>560424</v>
      </c>
      <c r="G104" s="24">
        <f>+G105+G106+G107+G108</f>
        <v>0</v>
      </c>
      <c r="H104" s="24">
        <f t="shared" si="3"/>
        <v>560424</v>
      </c>
    </row>
    <row r="105" spans="2:8" x14ac:dyDescent="0.4">
      <c r="B105" s="22"/>
      <c r="C105" s="22"/>
      <c r="D105" s="23" t="s">
        <v>101</v>
      </c>
      <c r="E105" s="24"/>
      <c r="F105" s="24">
        <f t="shared" si="2"/>
        <v>0</v>
      </c>
      <c r="G105" s="24"/>
      <c r="H105" s="24">
        <f t="shared" si="3"/>
        <v>0</v>
      </c>
    </row>
    <row r="106" spans="2:8" x14ac:dyDescent="0.4">
      <c r="B106" s="22"/>
      <c r="C106" s="22"/>
      <c r="D106" s="23" t="s">
        <v>102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103</v>
      </c>
      <c r="E107" s="24"/>
      <c r="F107" s="24">
        <f t="shared" si="2"/>
        <v>0</v>
      </c>
      <c r="G107" s="24"/>
      <c r="H107" s="24">
        <f t="shared" si="3"/>
        <v>0</v>
      </c>
    </row>
    <row r="108" spans="2:8" x14ac:dyDescent="0.4">
      <c r="B108" s="22"/>
      <c r="C108" s="22"/>
      <c r="D108" s="23" t="s">
        <v>104</v>
      </c>
      <c r="E108" s="24">
        <v>560424</v>
      </c>
      <c r="F108" s="24">
        <f t="shared" si="2"/>
        <v>560424</v>
      </c>
      <c r="G108" s="24"/>
      <c r="H108" s="24">
        <f t="shared" si="3"/>
        <v>560424</v>
      </c>
    </row>
    <row r="109" spans="2:8" x14ac:dyDescent="0.4">
      <c r="B109" s="22"/>
      <c r="C109" s="25"/>
      <c r="D109" s="26" t="s">
        <v>105</v>
      </c>
      <c r="E109" s="27">
        <f>+E98+E99+E100+E101+E102+E103+E104</f>
        <v>748475</v>
      </c>
      <c r="F109" s="27">
        <f t="shared" si="2"/>
        <v>748475</v>
      </c>
      <c r="G109" s="27">
        <f>+G98+G99+G100+G101+G102+G103+G104</f>
        <v>0</v>
      </c>
      <c r="H109" s="27">
        <f t="shared" si="3"/>
        <v>748475</v>
      </c>
    </row>
    <row r="110" spans="2:8" x14ac:dyDescent="0.4">
      <c r="B110" s="22"/>
      <c r="C110" s="19" t="s">
        <v>49</v>
      </c>
      <c r="D110" s="23" t="s">
        <v>106</v>
      </c>
      <c r="E110" s="24"/>
      <c r="F110" s="24">
        <f t="shared" si="2"/>
        <v>0</v>
      </c>
      <c r="G110" s="24"/>
      <c r="H110" s="24">
        <f t="shared" si="3"/>
        <v>0</v>
      </c>
    </row>
    <row r="111" spans="2:8" x14ac:dyDescent="0.4">
      <c r="B111" s="22"/>
      <c r="C111" s="22"/>
      <c r="D111" s="23" t="s">
        <v>107</v>
      </c>
      <c r="E111" s="24"/>
      <c r="F111" s="24">
        <f t="shared" si="2"/>
        <v>0</v>
      </c>
      <c r="G111" s="24"/>
      <c r="H111" s="24">
        <f t="shared" si="3"/>
        <v>0</v>
      </c>
    </row>
    <row r="112" spans="2:8" x14ac:dyDescent="0.4">
      <c r="B112" s="22"/>
      <c r="C112" s="22"/>
      <c r="D112" s="23" t="s">
        <v>108</v>
      </c>
      <c r="E112" s="24"/>
      <c r="F112" s="24">
        <f t="shared" si="2"/>
        <v>0</v>
      </c>
      <c r="G112" s="24"/>
      <c r="H112" s="24">
        <f t="shared" si="3"/>
        <v>0</v>
      </c>
    </row>
    <row r="113" spans="2:8" x14ac:dyDescent="0.4">
      <c r="B113" s="22"/>
      <c r="C113" s="22"/>
      <c r="D113" s="23" t="s">
        <v>109</v>
      </c>
      <c r="E113" s="24"/>
      <c r="F113" s="24">
        <f t="shared" si="2"/>
        <v>0</v>
      </c>
      <c r="G113" s="24"/>
      <c r="H113" s="24">
        <f t="shared" si="3"/>
        <v>0</v>
      </c>
    </row>
    <row r="114" spans="2:8" x14ac:dyDescent="0.4">
      <c r="B114" s="22"/>
      <c r="C114" s="22"/>
      <c r="D114" s="23" t="s">
        <v>110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111</v>
      </c>
      <c r="E115" s="24">
        <f>+E116+E117+E118</f>
        <v>0</v>
      </c>
      <c r="F115" s="24">
        <f t="shared" si="2"/>
        <v>0</v>
      </c>
      <c r="G115" s="24">
        <f>+G116+G117+G118</f>
        <v>0</v>
      </c>
      <c r="H115" s="24">
        <f t="shared" si="3"/>
        <v>0</v>
      </c>
    </row>
    <row r="116" spans="2:8" x14ac:dyDescent="0.4">
      <c r="B116" s="22"/>
      <c r="C116" s="22"/>
      <c r="D116" s="23" t="s">
        <v>112</v>
      </c>
      <c r="E116" s="24"/>
      <c r="F116" s="24">
        <f t="shared" si="2"/>
        <v>0</v>
      </c>
      <c r="G116" s="24"/>
      <c r="H116" s="24">
        <f t="shared" si="3"/>
        <v>0</v>
      </c>
    </row>
    <row r="117" spans="2:8" x14ac:dyDescent="0.4">
      <c r="B117" s="22"/>
      <c r="C117" s="22"/>
      <c r="D117" s="23" t="s">
        <v>113</v>
      </c>
      <c r="E117" s="24"/>
      <c r="F117" s="24">
        <f t="shared" si="2"/>
        <v>0</v>
      </c>
      <c r="G117" s="24"/>
      <c r="H117" s="24">
        <f t="shared" si="3"/>
        <v>0</v>
      </c>
    </row>
    <row r="118" spans="2:8" x14ac:dyDescent="0.4">
      <c r="B118" s="22"/>
      <c r="C118" s="22"/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5"/>
      <c r="D119" s="26" t="s">
        <v>115</v>
      </c>
      <c r="E119" s="27">
        <f>+E110+E111+E112+E113+E114+E115</f>
        <v>0</v>
      </c>
      <c r="F119" s="27">
        <f t="shared" si="2"/>
        <v>0</v>
      </c>
      <c r="G119" s="27">
        <f>+G110+G111+G112+G113+G114+G115</f>
        <v>0</v>
      </c>
      <c r="H119" s="27">
        <f t="shared" si="3"/>
        <v>0</v>
      </c>
    </row>
    <row r="120" spans="2:8" x14ac:dyDescent="0.4">
      <c r="B120" s="25"/>
      <c r="C120" s="28" t="s">
        <v>116</v>
      </c>
      <c r="D120" s="31"/>
      <c r="E120" s="32">
        <f xml:space="preserve"> +E109 - E119</f>
        <v>748475</v>
      </c>
      <c r="F120" s="32">
        <f t="shared" si="2"/>
        <v>748475</v>
      </c>
      <c r="G120" s="32">
        <f xml:space="preserve"> +G109 - G119</f>
        <v>0</v>
      </c>
      <c r="H120" s="32">
        <f t="shared" si="3"/>
        <v>748475</v>
      </c>
    </row>
    <row r="121" spans="2:8" x14ac:dyDescent="0.4">
      <c r="B121" s="28" t="s">
        <v>117</v>
      </c>
      <c r="C121" s="33"/>
      <c r="D121" s="29"/>
      <c r="E121" s="30">
        <f xml:space="preserve"> +E97 +E120</f>
        <v>-198857</v>
      </c>
      <c r="F121" s="30">
        <f t="shared" si="2"/>
        <v>-198857</v>
      </c>
      <c r="G121" s="30">
        <f xml:space="preserve"> +G97 +G120</f>
        <v>0</v>
      </c>
      <c r="H121" s="30">
        <f t="shared" si="3"/>
        <v>-198857</v>
      </c>
    </row>
  </sheetData>
  <mergeCells count="12">
    <mergeCell ref="B7:B97"/>
    <mergeCell ref="C7:C53"/>
    <mergeCell ref="C54:C96"/>
    <mergeCell ref="B98:B120"/>
    <mergeCell ref="C98:C109"/>
    <mergeCell ref="C110:C119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1"/>
  <sheetViews>
    <sheetView showGridLines="0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118</v>
      </c>
      <c r="C2" s="5"/>
      <c r="D2" s="5"/>
      <c r="E2" s="5"/>
      <c r="F2" s="5"/>
      <c r="G2" s="5"/>
      <c r="H2" s="5"/>
    </row>
    <row r="3" spans="2:8" ht="21" x14ac:dyDescent="0.4">
      <c r="B3" s="6" t="s">
        <v>119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120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42.75" x14ac:dyDescent="0.4">
      <c r="B6" s="14"/>
      <c r="C6" s="15"/>
      <c r="D6" s="16"/>
      <c r="E6" s="17" t="s">
        <v>121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+E8+E15+E22+E25+E29+E39+E44</f>
        <v>0</v>
      </c>
      <c r="F7" s="21">
        <f>+E7</f>
        <v>0</v>
      </c>
      <c r="G7" s="21">
        <f>+G8+G15+G22+G25+G29+G39+G44</f>
        <v>0</v>
      </c>
      <c r="H7" s="21">
        <f>F7-G7</f>
        <v>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0</v>
      </c>
      <c r="F15" s="24">
        <f t="shared" si="0"/>
        <v>0</v>
      </c>
      <c r="G15" s="24">
        <f>+G16+G17+G18+G19+G20+G21</f>
        <v>0</v>
      </c>
      <c r="H15" s="24">
        <f t="shared" si="1"/>
        <v>0</v>
      </c>
    </row>
    <row r="16" spans="2:8" x14ac:dyDescent="0.4">
      <c r="B16" s="22"/>
      <c r="C16" s="22"/>
      <c r="D16" s="23" t="s">
        <v>14</v>
      </c>
      <c r="E16" s="24"/>
      <c r="F16" s="24">
        <f t="shared" si="0"/>
        <v>0</v>
      </c>
      <c r="G16" s="24"/>
      <c r="H16" s="24">
        <f t="shared" si="1"/>
        <v>0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0</v>
      </c>
      <c r="F22" s="24">
        <f t="shared" si="0"/>
        <v>0</v>
      </c>
      <c r="G22" s="24">
        <f>+G23+G24</f>
        <v>0</v>
      </c>
      <c r="H22" s="24">
        <f t="shared" si="1"/>
        <v>0</v>
      </c>
    </row>
    <row r="23" spans="2:8" x14ac:dyDescent="0.4">
      <c r="B23" s="22"/>
      <c r="C23" s="22"/>
      <c r="D23" s="23" t="s">
        <v>22</v>
      </c>
      <c r="E23" s="24"/>
      <c r="F23" s="24">
        <f t="shared" si="0"/>
        <v>0</v>
      </c>
      <c r="G23" s="24"/>
      <c r="H23" s="24">
        <f t="shared" si="1"/>
        <v>0</v>
      </c>
    </row>
    <row r="24" spans="2:8" x14ac:dyDescent="0.4">
      <c r="B24" s="22"/>
      <c r="C24" s="22"/>
      <c r="D24" s="23" t="s">
        <v>23</v>
      </c>
      <c r="E24" s="24"/>
      <c r="F24" s="24">
        <f t="shared" si="0"/>
        <v>0</v>
      </c>
      <c r="G24" s="24"/>
      <c r="H24" s="24">
        <f t="shared" si="1"/>
        <v>0</v>
      </c>
    </row>
    <row r="25" spans="2:8" x14ac:dyDescent="0.4">
      <c r="B25" s="22"/>
      <c r="C25" s="22"/>
      <c r="D25" s="23" t="s">
        <v>24</v>
      </c>
      <c r="E25" s="24">
        <f>+E26+E27+E28</f>
        <v>0</v>
      </c>
      <c r="F25" s="24">
        <f t="shared" si="0"/>
        <v>0</v>
      </c>
      <c r="G25" s="24">
        <f>+G26+G27+G28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>
        <f>+E30+E31+E32+E33+E34+E35+E36+E37+E38</f>
        <v>0</v>
      </c>
      <c r="F29" s="24">
        <f t="shared" si="0"/>
        <v>0</v>
      </c>
      <c r="G29" s="24">
        <f>+G30+G31+G32+G33+G34+G35+G36+G37+G38</f>
        <v>0</v>
      </c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/>
      <c r="F31" s="24">
        <f t="shared" si="0"/>
        <v>0</v>
      </c>
      <c r="G31" s="24"/>
      <c r="H31" s="24">
        <f t="shared" si="1"/>
        <v>0</v>
      </c>
    </row>
    <row r="32" spans="2:8" x14ac:dyDescent="0.4">
      <c r="B32" s="22"/>
      <c r="C32" s="22"/>
      <c r="D32" s="23" t="s">
        <v>31</v>
      </c>
      <c r="E32" s="24"/>
      <c r="F32" s="24">
        <f t="shared" si="0"/>
        <v>0</v>
      </c>
      <c r="G32" s="24"/>
      <c r="H32" s="24">
        <f t="shared" si="1"/>
        <v>0</v>
      </c>
    </row>
    <row r="33" spans="2:8" x14ac:dyDescent="0.4">
      <c r="B33" s="22"/>
      <c r="C33" s="22"/>
      <c r="D33" s="23" t="s">
        <v>32</v>
      </c>
      <c r="E33" s="24"/>
      <c r="F33" s="24">
        <f t="shared" si="0"/>
        <v>0</v>
      </c>
      <c r="G33" s="24"/>
      <c r="H33" s="24">
        <f t="shared" si="1"/>
        <v>0</v>
      </c>
    </row>
    <row r="34" spans="2:8" x14ac:dyDescent="0.4">
      <c r="B34" s="22"/>
      <c r="C34" s="22"/>
      <c r="D34" s="23" t="s">
        <v>33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34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35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36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37</v>
      </c>
      <c r="E38" s="24"/>
      <c r="F38" s="24">
        <f t="shared" si="0"/>
        <v>0</v>
      </c>
      <c r="G38" s="24"/>
      <c r="H38" s="24">
        <f t="shared" si="1"/>
        <v>0</v>
      </c>
    </row>
    <row r="39" spans="2:8" x14ac:dyDescent="0.4">
      <c r="B39" s="22"/>
      <c r="C39" s="22"/>
      <c r="D39" s="23" t="s">
        <v>38</v>
      </c>
      <c r="E39" s="24">
        <f>+E40+E41+E42+E43</f>
        <v>0</v>
      </c>
      <c r="F39" s="24">
        <f t="shared" si="0"/>
        <v>0</v>
      </c>
      <c r="G39" s="24">
        <f>+G40+G41+G42+G43</f>
        <v>0</v>
      </c>
      <c r="H39" s="24">
        <f t="shared" si="1"/>
        <v>0</v>
      </c>
    </row>
    <row r="40" spans="2:8" x14ac:dyDescent="0.4">
      <c r="B40" s="22"/>
      <c r="C40" s="22"/>
      <c r="D40" s="23" t="s">
        <v>39</v>
      </c>
      <c r="E40" s="24"/>
      <c r="F40" s="24">
        <f t="shared" si="0"/>
        <v>0</v>
      </c>
      <c r="G40" s="24"/>
      <c r="H40" s="24">
        <f t="shared" si="1"/>
        <v>0</v>
      </c>
    </row>
    <row r="41" spans="2:8" x14ac:dyDescent="0.4">
      <c r="B41" s="22"/>
      <c r="C41" s="22"/>
      <c r="D41" s="23" t="s">
        <v>40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41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42</v>
      </c>
      <c r="E43" s="24"/>
      <c r="F43" s="24">
        <f t="shared" si="0"/>
        <v>0</v>
      </c>
      <c r="G43" s="24"/>
      <c r="H43" s="24">
        <f t="shared" si="1"/>
        <v>0</v>
      </c>
    </row>
    <row r="44" spans="2:8" x14ac:dyDescent="0.4">
      <c r="B44" s="22"/>
      <c r="C44" s="22"/>
      <c r="D44" s="23" t="s">
        <v>43</v>
      </c>
      <c r="E44" s="24"/>
      <c r="F44" s="24">
        <f t="shared" si="0"/>
        <v>0</v>
      </c>
      <c r="G44" s="24"/>
      <c r="H44" s="24">
        <f t="shared" si="1"/>
        <v>0</v>
      </c>
    </row>
    <row r="45" spans="2:8" x14ac:dyDescent="0.4">
      <c r="B45" s="22"/>
      <c r="C45" s="22"/>
      <c r="D45" s="23" t="s">
        <v>44</v>
      </c>
      <c r="E45" s="24">
        <f>+E46+E47</f>
        <v>68686327</v>
      </c>
      <c r="F45" s="24">
        <f t="shared" si="0"/>
        <v>68686327</v>
      </c>
      <c r="G45" s="24">
        <f>+G46+G47</f>
        <v>0</v>
      </c>
      <c r="H45" s="24">
        <f t="shared" si="1"/>
        <v>68686327</v>
      </c>
    </row>
    <row r="46" spans="2:8" x14ac:dyDescent="0.4">
      <c r="B46" s="22"/>
      <c r="C46" s="22"/>
      <c r="D46" s="23" t="s">
        <v>45</v>
      </c>
      <c r="E46" s="24">
        <v>68686327</v>
      </c>
      <c r="F46" s="24">
        <f t="shared" si="0"/>
        <v>68686327</v>
      </c>
      <c r="G46" s="24"/>
      <c r="H46" s="24">
        <f t="shared" si="1"/>
        <v>68686327</v>
      </c>
    </row>
    <row r="47" spans="2:8" x14ac:dyDescent="0.4">
      <c r="B47" s="22"/>
      <c r="C47" s="22"/>
      <c r="D47" s="23" t="s">
        <v>38</v>
      </c>
      <c r="E47" s="24">
        <f>+E48+E49+E50</f>
        <v>0</v>
      </c>
      <c r="F47" s="24">
        <f t="shared" si="0"/>
        <v>0</v>
      </c>
      <c r="G47" s="24">
        <f>+G48+G49+G50</f>
        <v>0</v>
      </c>
      <c r="H47" s="24">
        <f t="shared" si="1"/>
        <v>0</v>
      </c>
    </row>
    <row r="48" spans="2:8" x14ac:dyDescent="0.4">
      <c r="B48" s="22"/>
      <c r="C48" s="22"/>
      <c r="D48" s="23" t="s">
        <v>39</v>
      </c>
      <c r="E48" s="24"/>
      <c r="F48" s="24">
        <f t="shared" si="0"/>
        <v>0</v>
      </c>
      <c r="G48" s="24"/>
      <c r="H48" s="24">
        <f t="shared" si="1"/>
        <v>0</v>
      </c>
    </row>
    <row r="49" spans="2:8" x14ac:dyDescent="0.4">
      <c r="B49" s="22"/>
      <c r="C49" s="22"/>
      <c r="D49" s="23" t="s">
        <v>41</v>
      </c>
      <c r="E49" s="24"/>
      <c r="F49" s="24">
        <f t="shared" si="0"/>
        <v>0</v>
      </c>
      <c r="G49" s="24"/>
      <c r="H49" s="24">
        <f t="shared" si="1"/>
        <v>0</v>
      </c>
    </row>
    <row r="50" spans="2:8" x14ac:dyDescent="0.4">
      <c r="B50" s="22"/>
      <c r="C50" s="22"/>
      <c r="D50" s="23" t="s">
        <v>42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46</v>
      </c>
      <c r="E51" s="24"/>
      <c r="F51" s="24">
        <f t="shared" si="0"/>
        <v>0</v>
      </c>
      <c r="G51" s="24"/>
      <c r="H51" s="24">
        <f t="shared" si="1"/>
        <v>0</v>
      </c>
    </row>
    <row r="52" spans="2:8" x14ac:dyDescent="0.4">
      <c r="B52" s="22"/>
      <c r="C52" s="22"/>
      <c r="D52" s="23" t="s">
        <v>47</v>
      </c>
      <c r="E52" s="24"/>
      <c r="F52" s="24">
        <f t="shared" si="0"/>
        <v>0</v>
      </c>
      <c r="G52" s="24"/>
      <c r="H52" s="24">
        <f t="shared" si="1"/>
        <v>0</v>
      </c>
    </row>
    <row r="53" spans="2:8" x14ac:dyDescent="0.4">
      <c r="B53" s="22"/>
      <c r="C53" s="25"/>
      <c r="D53" s="26" t="s">
        <v>48</v>
      </c>
      <c r="E53" s="27">
        <f>+E7+E45+E51+E52</f>
        <v>68686327</v>
      </c>
      <c r="F53" s="27">
        <f t="shared" si="0"/>
        <v>68686327</v>
      </c>
      <c r="G53" s="27">
        <f>+G7+G45+G51+G52</f>
        <v>0</v>
      </c>
      <c r="H53" s="27">
        <f t="shared" si="1"/>
        <v>68686327</v>
      </c>
    </row>
    <row r="54" spans="2:8" x14ac:dyDescent="0.4">
      <c r="B54" s="22"/>
      <c r="C54" s="19" t="s">
        <v>49</v>
      </c>
      <c r="D54" s="23" t="s">
        <v>50</v>
      </c>
      <c r="E54" s="24">
        <f>+E55+E56+E57+E58+E59+E60+E61+E62</f>
        <v>27574238</v>
      </c>
      <c r="F54" s="24">
        <f t="shared" si="0"/>
        <v>27574238</v>
      </c>
      <c r="G54" s="24">
        <f>+G55+G56+G57+G58+G59+G60+G61+G62</f>
        <v>0</v>
      </c>
      <c r="H54" s="24">
        <f t="shared" si="1"/>
        <v>27574238</v>
      </c>
    </row>
    <row r="55" spans="2:8" x14ac:dyDescent="0.4">
      <c r="B55" s="22"/>
      <c r="C55" s="22"/>
      <c r="D55" s="23" t="s">
        <v>51</v>
      </c>
      <c r="E55" s="24"/>
      <c r="F55" s="24">
        <f t="shared" si="0"/>
        <v>0</v>
      </c>
      <c r="G55" s="24"/>
      <c r="H55" s="24">
        <f t="shared" si="1"/>
        <v>0</v>
      </c>
    </row>
    <row r="56" spans="2:8" x14ac:dyDescent="0.4">
      <c r="B56" s="22"/>
      <c r="C56" s="22"/>
      <c r="D56" s="23" t="s">
        <v>52</v>
      </c>
      <c r="E56" s="24">
        <v>19875761</v>
      </c>
      <c r="F56" s="24">
        <f t="shared" si="0"/>
        <v>19875761</v>
      </c>
      <c r="G56" s="24"/>
      <c r="H56" s="24">
        <f t="shared" si="1"/>
        <v>19875761</v>
      </c>
    </row>
    <row r="57" spans="2:8" x14ac:dyDescent="0.4">
      <c r="B57" s="22"/>
      <c r="C57" s="22"/>
      <c r="D57" s="23" t="s">
        <v>53</v>
      </c>
      <c r="E57" s="24">
        <v>4309445</v>
      </c>
      <c r="F57" s="24">
        <f t="shared" si="0"/>
        <v>4309445</v>
      </c>
      <c r="G57" s="24"/>
      <c r="H57" s="24">
        <f t="shared" si="1"/>
        <v>4309445</v>
      </c>
    </row>
    <row r="58" spans="2:8" x14ac:dyDescent="0.4">
      <c r="B58" s="22"/>
      <c r="C58" s="22"/>
      <c r="D58" s="23" t="s">
        <v>54</v>
      </c>
      <c r="E58" s="24"/>
      <c r="F58" s="24">
        <f t="shared" si="0"/>
        <v>0</v>
      </c>
      <c r="G58" s="24"/>
      <c r="H58" s="24">
        <f t="shared" si="1"/>
        <v>0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/>
      <c r="F60" s="24">
        <f t="shared" si="0"/>
        <v>0</v>
      </c>
      <c r="G60" s="24"/>
      <c r="H60" s="24">
        <f t="shared" si="1"/>
        <v>0</v>
      </c>
    </row>
    <row r="61" spans="2:8" x14ac:dyDescent="0.4">
      <c r="B61" s="22"/>
      <c r="C61" s="22"/>
      <c r="D61" s="23" t="s">
        <v>57</v>
      </c>
      <c r="E61" s="24"/>
      <c r="F61" s="24">
        <f t="shared" si="0"/>
        <v>0</v>
      </c>
      <c r="G61" s="24"/>
      <c r="H61" s="24">
        <f t="shared" si="1"/>
        <v>0</v>
      </c>
    </row>
    <row r="62" spans="2:8" x14ac:dyDescent="0.4">
      <c r="B62" s="22"/>
      <c r="C62" s="22"/>
      <c r="D62" s="23" t="s">
        <v>58</v>
      </c>
      <c r="E62" s="24">
        <v>3389032</v>
      </c>
      <c r="F62" s="24">
        <f t="shared" si="0"/>
        <v>3389032</v>
      </c>
      <c r="G62" s="24"/>
      <c r="H62" s="24">
        <f t="shared" si="1"/>
        <v>3389032</v>
      </c>
    </row>
    <row r="63" spans="2:8" x14ac:dyDescent="0.4">
      <c r="B63" s="22"/>
      <c r="C63" s="22"/>
      <c r="D63" s="23" t="s">
        <v>59</v>
      </c>
      <c r="E63" s="24">
        <f>+E64+E65</f>
        <v>27376207</v>
      </c>
      <c r="F63" s="24">
        <f t="shared" si="0"/>
        <v>27376207</v>
      </c>
      <c r="G63" s="24">
        <f>+G64+G65</f>
        <v>0</v>
      </c>
      <c r="H63" s="24">
        <f t="shared" si="1"/>
        <v>27376207</v>
      </c>
    </row>
    <row r="64" spans="2:8" x14ac:dyDescent="0.4">
      <c r="B64" s="22"/>
      <c r="C64" s="22"/>
      <c r="D64" s="23" t="s">
        <v>60</v>
      </c>
      <c r="E64" s="24">
        <v>27376207</v>
      </c>
      <c r="F64" s="24">
        <f t="shared" si="0"/>
        <v>27376207</v>
      </c>
      <c r="G64" s="24"/>
      <c r="H64" s="24">
        <f t="shared" si="1"/>
        <v>27376207</v>
      </c>
    </row>
    <row r="65" spans="2:8" x14ac:dyDescent="0.4">
      <c r="B65" s="22"/>
      <c r="C65" s="22"/>
      <c r="D65" s="23" t="s">
        <v>61</v>
      </c>
      <c r="E65" s="24"/>
      <c r="F65" s="24">
        <f t="shared" si="0"/>
        <v>0</v>
      </c>
      <c r="G65" s="24"/>
      <c r="H65" s="24">
        <f t="shared" si="1"/>
        <v>0</v>
      </c>
    </row>
    <row r="66" spans="2:8" x14ac:dyDescent="0.4">
      <c r="B66" s="22"/>
      <c r="C66" s="22"/>
      <c r="D66" s="23" t="s">
        <v>62</v>
      </c>
      <c r="E66" s="24">
        <f>+E67+E68+E69+E70+E71+E72+E73+E74+E75+E76+E77+E78+E79+E80+E81+E82+E83+E84+E85+E86+E87+E88+E89</f>
        <v>5555566</v>
      </c>
      <c r="F66" s="24">
        <f t="shared" si="0"/>
        <v>5555566</v>
      </c>
      <c r="G66" s="24">
        <f>+G67+G68+G69+G70+G71+G72+G73+G74+G75+G76+G77+G78+G79+G80+G81+G82+G83+G84+G85+G86+G87+G88+G89</f>
        <v>0</v>
      </c>
      <c r="H66" s="24">
        <f t="shared" si="1"/>
        <v>5555566</v>
      </c>
    </row>
    <row r="67" spans="2:8" x14ac:dyDescent="0.4">
      <c r="B67" s="22"/>
      <c r="C67" s="22"/>
      <c r="D67" s="23" t="s">
        <v>63</v>
      </c>
      <c r="E67" s="24">
        <v>227794</v>
      </c>
      <c r="F67" s="24">
        <f t="shared" si="0"/>
        <v>227794</v>
      </c>
      <c r="G67" s="24"/>
      <c r="H67" s="24">
        <f t="shared" si="1"/>
        <v>227794</v>
      </c>
    </row>
    <row r="68" spans="2:8" x14ac:dyDescent="0.4">
      <c r="B68" s="22"/>
      <c r="C68" s="22"/>
      <c r="D68" s="23" t="s">
        <v>64</v>
      </c>
      <c r="E68" s="24"/>
      <c r="F68" s="24">
        <f t="shared" si="0"/>
        <v>0</v>
      </c>
      <c r="G68" s="24"/>
      <c r="H68" s="24">
        <f t="shared" si="1"/>
        <v>0</v>
      </c>
    </row>
    <row r="69" spans="2:8" x14ac:dyDescent="0.4">
      <c r="B69" s="22"/>
      <c r="C69" s="22"/>
      <c r="D69" s="23" t="s">
        <v>65</v>
      </c>
      <c r="E69" s="24">
        <v>344407</v>
      </c>
      <c r="F69" s="24">
        <f t="shared" si="0"/>
        <v>344407</v>
      </c>
      <c r="G69" s="24"/>
      <c r="H69" s="24">
        <f t="shared" si="1"/>
        <v>344407</v>
      </c>
    </row>
    <row r="70" spans="2:8" x14ac:dyDescent="0.4">
      <c r="B70" s="22"/>
      <c r="C70" s="22"/>
      <c r="D70" s="23" t="s">
        <v>66</v>
      </c>
      <c r="E70" s="24">
        <v>37800</v>
      </c>
      <c r="F70" s="24">
        <f t="shared" si="0"/>
        <v>37800</v>
      </c>
      <c r="G70" s="24"/>
      <c r="H70" s="24">
        <f t="shared" si="1"/>
        <v>37800</v>
      </c>
    </row>
    <row r="71" spans="2:8" x14ac:dyDescent="0.4">
      <c r="B71" s="22"/>
      <c r="C71" s="22"/>
      <c r="D71" s="23" t="s">
        <v>67</v>
      </c>
      <c r="E71" s="24">
        <v>358166</v>
      </c>
      <c r="F71" s="24">
        <f t="shared" si="0"/>
        <v>358166</v>
      </c>
      <c r="G71" s="24"/>
      <c r="H71" s="24">
        <f t="shared" si="1"/>
        <v>358166</v>
      </c>
    </row>
    <row r="72" spans="2:8" x14ac:dyDescent="0.4">
      <c r="B72" s="22"/>
      <c r="C72" s="22"/>
      <c r="D72" s="23" t="s">
        <v>68</v>
      </c>
      <c r="E72" s="24">
        <v>980</v>
      </c>
      <c r="F72" s="24">
        <f t="shared" ref="F72:F121" si="2">+E72</f>
        <v>980</v>
      </c>
      <c r="G72" s="24"/>
      <c r="H72" s="24">
        <f t="shared" ref="H72:H121" si="3">F72-G72</f>
        <v>980</v>
      </c>
    </row>
    <row r="73" spans="2:8" x14ac:dyDescent="0.4">
      <c r="B73" s="22"/>
      <c r="C73" s="22"/>
      <c r="D73" s="23" t="s">
        <v>69</v>
      </c>
      <c r="E73" s="24">
        <v>809278</v>
      </c>
      <c r="F73" s="24">
        <f t="shared" si="2"/>
        <v>809278</v>
      </c>
      <c r="G73" s="24"/>
      <c r="H73" s="24">
        <f t="shared" si="3"/>
        <v>809278</v>
      </c>
    </row>
    <row r="74" spans="2:8" x14ac:dyDescent="0.4">
      <c r="B74" s="22"/>
      <c r="C74" s="22"/>
      <c r="D74" s="23" t="s">
        <v>70</v>
      </c>
      <c r="E74" s="24">
        <v>922204</v>
      </c>
      <c r="F74" s="24">
        <f t="shared" si="2"/>
        <v>922204</v>
      </c>
      <c r="G74" s="24"/>
      <c r="H74" s="24">
        <f t="shared" si="3"/>
        <v>922204</v>
      </c>
    </row>
    <row r="75" spans="2:8" x14ac:dyDescent="0.4">
      <c r="B75" s="22"/>
      <c r="C75" s="22"/>
      <c r="D75" s="23" t="s">
        <v>71</v>
      </c>
      <c r="E75" s="24">
        <v>13716</v>
      </c>
      <c r="F75" s="24">
        <f t="shared" si="2"/>
        <v>13716</v>
      </c>
      <c r="G75" s="24"/>
      <c r="H75" s="24">
        <f t="shared" si="3"/>
        <v>13716</v>
      </c>
    </row>
    <row r="76" spans="2:8" x14ac:dyDescent="0.4">
      <c r="B76" s="22"/>
      <c r="C76" s="22"/>
      <c r="D76" s="23" t="s">
        <v>72</v>
      </c>
      <c r="E76" s="24">
        <v>1899052</v>
      </c>
      <c r="F76" s="24">
        <f t="shared" si="2"/>
        <v>1899052</v>
      </c>
      <c r="G76" s="24"/>
      <c r="H76" s="24">
        <f t="shared" si="3"/>
        <v>1899052</v>
      </c>
    </row>
    <row r="77" spans="2:8" x14ac:dyDescent="0.4">
      <c r="B77" s="22"/>
      <c r="C77" s="22"/>
      <c r="D77" s="23" t="s">
        <v>73</v>
      </c>
      <c r="E77" s="24"/>
      <c r="F77" s="24">
        <f t="shared" si="2"/>
        <v>0</v>
      </c>
      <c r="G77" s="24"/>
      <c r="H77" s="24">
        <f t="shared" si="3"/>
        <v>0</v>
      </c>
    </row>
    <row r="78" spans="2:8" x14ac:dyDescent="0.4">
      <c r="B78" s="22"/>
      <c r="C78" s="22"/>
      <c r="D78" s="23" t="s">
        <v>74</v>
      </c>
      <c r="E78" s="24"/>
      <c r="F78" s="24">
        <f t="shared" si="2"/>
        <v>0</v>
      </c>
      <c r="G78" s="24"/>
      <c r="H78" s="24">
        <f t="shared" si="3"/>
        <v>0</v>
      </c>
    </row>
    <row r="79" spans="2:8" x14ac:dyDescent="0.4">
      <c r="B79" s="22"/>
      <c r="C79" s="22"/>
      <c r="D79" s="23" t="s">
        <v>75</v>
      </c>
      <c r="E79" s="24">
        <v>97379</v>
      </c>
      <c r="F79" s="24">
        <f t="shared" si="2"/>
        <v>97379</v>
      </c>
      <c r="G79" s="24"/>
      <c r="H79" s="24">
        <f t="shared" si="3"/>
        <v>97379</v>
      </c>
    </row>
    <row r="80" spans="2:8" x14ac:dyDescent="0.4">
      <c r="B80" s="22"/>
      <c r="C80" s="22"/>
      <c r="D80" s="23" t="s">
        <v>76</v>
      </c>
      <c r="E80" s="24">
        <v>18730</v>
      </c>
      <c r="F80" s="24">
        <f t="shared" si="2"/>
        <v>18730</v>
      </c>
      <c r="G80" s="24"/>
      <c r="H80" s="24">
        <f t="shared" si="3"/>
        <v>18730</v>
      </c>
    </row>
    <row r="81" spans="2:8" x14ac:dyDescent="0.4">
      <c r="B81" s="22"/>
      <c r="C81" s="22"/>
      <c r="D81" s="23" t="s">
        <v>77</v>
      </c>
      <c r="E81" s="24"/>
      <c r="F81" s="24">
        <f t="shared" si="2"/>
        <v>0</v>
      </c>
      <c r="G81" s="24"/>
      <c r="H81" s="24">
        <f t="shared" si="3"/>
        <v>0</v>
      </c>
    </row>
    <row r="82" spans="2:8" x14ac:dyDescent="0.4">
      <c r="B82" s="22"/>
      <c r="C82" s="22"/>
      <c r="D82" s="23" t="s">
        <v>78</v>
      </c>
      <c r="E82" s="24">
        <v>3078</v>
      </c>
      <c r="F82" s="24">
        <f t="shared" si="2"/>
        <v>3078</v>
      </c>
      <c r="G82" s="24"/>
      <c r="H82" s="24">
        <f t="shared" si="3"/>
        <v>3078</v>
      </c>
    </row>
    <row r="83" spans="2:8" x14ac:dyDescent="0.4">
      <c r="B83" s="22"/>
      <c r="C83" s="22"/>
      <c r="D83" s="23" t="s">
        <v>79</v>
      </c>
      <c r="E83" s="24"/>
      <c r="F83" s="24">
        <f t="shared" si="2"/>
        <v>0</v>
      </c>
      <c r="G83" s="24"/>
      <c r="H83" s="24">
        <f t="shared" si="3"/>
        <v>0</v>
      </c>
    </row>
    <row r="84" spans="2:8" x14ac:dyDescent="0.4">
      <c r="B84" s="22"/>
      <c r="C84" s="22"/>
      <c r="D84" s="23" t="s">
        <v>80</v>
      </c>
      <c r="E84" s="24"/>
      <c r="F84" s="24">
        <f t="shared" si="2"/>
        <v>0</v>
      </c>
      <c r="G84" s="24"/>
      <c r="H84" s="24">
        <f t="shared" si="3"/>
        <v>0</v>
      </c>
    </row>
    <row r="85" spans="2:8" x14ac:dyDescent="0.4">
      <c r="B85" s="22"/>
      <c r="C85" s="22"/>
      <c r="D85" s="23" t="s">
        <v>81</v>
      </c>
      <c r="E85" s="24"/>
      <c r="F85" s="24">
        <f t="shared" si="2"/>
        <v>0</v>
      </c>
      <c r="G85" s="24"/>
      <c r="H85" s="24">
        <f t="shared" si="3"/>
        <v>0</v>
      </c>
    </row>
    <row r="86" spans="2:8" x14ac:dyDescent="0.4">
      <c r="B86" s="22"/>
      <c r="C86" s="22"/>
      <c r="D86" s="23" t="s">
        <v>82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83</v>
      </c>
      <c r="E87" s="24">
        <v>10400</v>
      </c>
      <c r="F87" s="24">
        <f t="shared" si="2"/>
        <v>10400</v>
      </c>
      <c r="G87" s="24"/>
      <c r="H87" s="24">
        <f t="shared" si="3"/>
        <v>10400</v>
      </c>
    </row>
    <row r="88" spans="2:8" x14ac:dyDescent="0.4">
      <c r="B88" s="22"/>
      <c r="C88" s="22"/>
      <c r="D88" s="23" t="s">
        <v>84</v>
      </c>
      <c r="E88" s="24">
        <v>408751</v>
      </c>
      <c r="F88" s="24">
        <f t="shared" si="2"/>
        <v>408751</v>
      </c>
      <c r="G88" s="24"/>
      <c r="H88" s="24">
        <f t="shared" si="3"/>
        <v>408751</v>
      </c>
    </row>
    <row r="89" spans="2:8" x14ac:dyDescent="0.4">
      <c r="B89" s="22"/>
      <c r="C89" s="22"/>
      <c r="D89" s="23" t="s">
        <v>61</v>
      </c>
      <c r="E89" s="24">
        <v>403831</v>
      </c>
      <c r="F89" s="24">
        <f t="shared" si="2"/>
        <v>403831</v>
      </c>
      <c r="G89" s="24"/>
      <c r="H89" s="24">
        <f t="shared" si="3"/>
        <v>403831</v>
      </c>
    </row>
    <row r="90" spans="2:8" x14ac:dyDescent="0.4">
      <c r="B90" s="22"/>
      <c r="C90" s="22"/>
      <c r="D90" s="23" t="s">
        <v>85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86</v>
      </c>
      <c r="E91" s="24">
        <v>853716</v>
      </c>
      <c r="F91" s="24">
        <f t="shared" si="2"/>
        <v>853716</v>
      </c>
      <c r="G91" s="24"/>
      <c r="H91" s="24">
        <f t="shared" si="3"/>
        <v>853716</v>
      </c>
    </row>
    <row r="92" spans="2:8" x14ac:dyDescent="0.4">
      <c r="B92" s="22"/>
      <c r="C92" s="22"/>
      <c r="D92" s="23" t="s">
        <v>87</v>
      </c>
      <c r="E92" s="24"/>
      <c r="F92" s="24">
        <f t="shared" si="2"/>
        <v>0</v>
      </c>
      <c r="G92" s="24"/>
      <c r="H92" s="24">
        <f t="shared" si="3"/>
        <v>0</v>
      </c>
    </row>
    <row r="93" spans="2:8" x14ac:dyDescent="0.4">
      <c r="B93" s="22"/>
      <c r="C93" s="22"/>
      <c r="D93" s="23" t="s">
        <v>88</v>
      </c>
      <c r="E93" s="24"/>
      <c r="F93" s="24">
        <f t="shared" si="2"/>
        <v>0</v>
      </c>
      <c r="G93" s="24"/>
      <c r="H93" s="24">
        <f t="shared" si="3"/>
        <v>0</v>
      </c>
    </row>
    <row r="94" spans="2:8" x14ac:dyDescent="0.4">
      <c r="B94" s="22"/>
      <c r="C94" s="22"/>
      <c r="D94" s="23" t="s">
        <v>89</v>
      </c>
      <c r="E94" s="24"/>
      <c r="F94" s="24">
        <f t="shared" si="2"/>
        <v>0</v>
      </c>
      <c r="G94" s="24"/>
      <c r="H94" s="24">
        <f t="shared" si="3"/>
        <v>0</v>
      </c>
    </row>
    <row r="95" spans="2:8" x14ac:dyDescent="0.4">
      <c r="B95" s="22"/>
      <c r="C95" s="22"/>
      <c r="D95" s="23" t="s">
        <v>90</v>
      </c>
      <c r="E95" s="24"/>
      <c r="F95" s="24">
        <f t="shared" si="2"/>
        <v>0</v>
      </c>
      <c r="G95" s="24"/>
      <c r="H95" s="24">
        <f t="shared" si="3"/>
        <v>0</v>
      </c>
    </row>
    <row r="96" spans="2:8" x14ac:dyDescent="0.4">
      <c r="B96" s="22"/>
      <c r="C96" s="25"/>
      <c r="D96" s="26" t="s">
        <v>91</v>
      </c>
      <c r="E96" s="27">
        <f>+E54+E63+E66+E90+E91+E92+E93+E94+E95</f>
        <v>61359727</v>
      </c>
      <c r="F96" s="27">
        <f t="shared" si="2"/>
        <v>61359727</v>
      </c>
      <c r="G96" s="27">
        <f>+G54+G63+G66+G90+G91+G92+G93+G94+G95</f>
        <v>0</v>
      </c>
      <c r="H96" s="27">
        <f t="shared" si="3"/>
        <v>61359727</v>
      </c>
    </row>
    <row r="97" spans="2:8" x14ac:dyDescent="0.4">
      <c r="B97" s="25"/>
      <c r="C97" s="28" t="s">
        <v>92</v>
      </c>
      <c r="D97" s="29"/>
      <c r="E97" s="30">
        <f xml:space="preserve"> +E53 - E96</f>
        <v>7326600</v>
      </c>
      <c r="F97" s="30">
        <f t="shared" si="2"/>
        <v>7326600</v>
      </c>
      <c r="G97" s="30">
        <f xml:space="preserve"> +G53 - G96</f>
        <v>0</v>
      </c>
      <c r="H97" s="30">
        <f t="shared" si="3"/>
        <v>7326600</v>
      </c>
    </row>
    <row r="98" spans="2:8" x14ac:dyDescent="0.4">
      <c r="B98" s="19" t="s">
        <v>93</v>
      </c>
      <c r="C98" s="19" t="s">
        <v>11</v>
      </c>
      <c r="D98" s="23" t="s">
        <v>94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95</v>
      </c>
      <c r="E99" s="24">
        <v>15</v>
      </c>
      <c r="F99" s="24">
        <f t="shared" si="2"/>
        <v>15</v>
      </c>
      <c r="G99" s="24"/>
      <c r="H99" s="24">
        <f t="shared" si="3"/>
        <v>15</v>
      </c>
    </row>
    <row r="100" spans="2:8" x14ac:dyDescent="0.4">
      <c r="B100" s="22"/>
      <c r="C100" s="22"/>
      <c r="D100" s="23" t="s">
        <v>96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97</v>
      </c>
      <c r="E101" s="24"/>
      <c r="F101" s="24">
        <f t="shared" si="2"/>
        <v>0</v>
      </c>
      <c r="G101" s="24"/>
      <c r="H101" s="24">
        <f t="shared" si="3"/>
        <v>0</v>
      </c>
    </row>
    <row r="102" spans="2:8" x14ac:dyDescent="0.4">
      <c r="B102" s="22"/>
      <c r="C102" s="22"/>
      <c r="D102" s="23" t="s">
        <v>98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99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100</v>
      </c>
      <c r="E104" s="24">
        <f>+E105+E106+E107+E108</f>
        <v>0</v>
      </c>
      <c r="F104" s="24">
        <f t="shared" si="2"/>
        <v>0</v>
      </c>
      <c r="G104" s="24">
        <f>+G105+G106+G107+G108</f>
        <v>0</v>
      </c>
      <c r="H104" s="24">
        <f t="shared" si="3"/>
        <v>0</v>
      </c>
    </row>
    <row r="105" spans="2:8" x14ac:dyDescent="0.4">
      <c r="B105" s="22"/>
      <c r="C105" s="22"/>
      <c r="D105" s="23" t="s">
        <v>101</v>
      </c>
      <c r="E105" s="24"/>
      <c r="F105" s="24">
        <f t="shared" si="2"/>
        <v>0</v>
      </c>
      <c r="G105" s="24"/>
      <c r="H105" s="24">
        <f t="shared" si="3"/>
        <v>0</v>
      </c>
    </row>
    <row r="106" spans="2:8" x14ac:dyDescent="0.4">
      <c r="B106" s="22"/>
      <c r="C106" s="22"/>
      <c r="D106" s="23" t="s">
        <v>102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103</v>
      </c>
      <c r="E107" s="24"/>
      <c r="F107" s="24">
        <f t="shared" si="2"/>
        <v>0</v>
      </c>
      <c r="G107" s="24"/>
      <c r="H107" s="24">
        <f t="shared" si="3"/>
        <v>0</v>
      </c>
    </row>
    <row r="108" spans="2:8" x14ac:dyDescent="0.4">
      <c r="B108" s="22"/>
      <c r="C108" s="22"/>
      <c r="D108" s="23" t="s">
        <v>104</v>
      </c>
      <c r="E108" s="24"/>
      <c r="F108" s="24">
        <f t="shared" si="2"/>
        <v>0</v>
      </c>
      <c r="G108" s="24"/>
      <c r="H108" s="24">
        <f t="shared" si="3"/>
        <v>0</v>
      </c>
    </row>
    <row r="109" spans="2:8" x14ac:dyDescent="0.4">
      <c r="B109" s="22"/>
      <c r="C109" s="25"/>
      <c r="D109" s="26" t="s">
        <v>105</v>
      </c>
      <c r="E109" s="27">
        <f>+E98+E99+E100+E101+E102+E103+E104</f>
        <v>15</v>
      </c>
      <c r="F109" s="27">
        <f t="shared" si="2"/>
        <v>15</v>
      </c>
      <c r="G109" s="27">
        <f>+G98+G99+G100+G101+G102+G103+G104</f>
        <v>0</v>
      </c>
      <c r="H109" s="27">
        <f t="shared" si="3"/>
        <v>15</v>
      </c>
    </row>
    <row r="110" spans="2:8" x14ac:dyDescent="0.4">
      <c r="B110" s="22"/>
      <c r="C110" s="19" t="s">
        <v>49</v>
      </c>
      <c r="D110" s="23" t="s">
        <v>106</v>
      </c>
      <c r="E110" s="24"/>
      <c r="F110" s="24">
        <f t="shared" si="2"/>
        <v>0</v>
      </c>
      <c r="G110" s="24"/>
      <c r="H110" s="24">
        <f t="shared" si="3"/>
        <v>0</v>
      </c>
    </row>
    <row r="111" spans="2:8" x14ac:dyDescent="0.4">
      <c r="B111" s="22"/>
      <c r="C111" s="22"/>
      <c r="D111" s="23" t="s">
        <v>107</v>
      </c>
      <c r="E111" s="24"/>
      <c r="F111" s="24">
        <f t="shared" si="2"/>
        <v>0</v>
      </c>
      <c r="G111" s="24"/>
      <c r="H111" s="24">
        <f t="shared" si="3"/>
        <v>0</v>
      </c>
    </row>
    <row r="112" spans="2:8" x14ac:dyDescent="0.4">
      <c r="B112" s="22"/>
      <c r="C112" s="22"/>
      <c r="D112" s="23" t="s">
        <v>108</v>
      </c>
      <c r="E112" s="24"/>
      <c r="F112" s="24">
        <f t="shared" si="2"/>
        <v>0</v>
      </c>
      <c r="G112" s="24"/>
      <c r="H112" s="24">
        <f t="shared" si="3"/>
        <v>0</v>
      </c>
    </row>
    <row r="113" spans="2:8" x14ac:dyDescent="0.4">
      <c r="B113" s="22"/>
      <c r="C113" s="22"/>
      <c r="D113" s="23" t="s">
        <v>109</v>
      </c>
      <c r="E113" s="24"/>
      <c r="F113" s="24">
        <f t="shared" si="2"/>
        <v>0</v>
      </c>
      <c r="G113" s="24"/>
      <c r="H113" s="24">
        <f t="shared" si="3"/>
        <v>0</v>
      </c>
    </row>
    <row r="114" spans="2:8" x14ac:dyDescent="0.4">
      <c r="B114" s="22"/>
      <c r="C114" s="22"/>
      <c r="D114" s="23" t="s">
        <v>110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111</v>
      </c>
      <c r="E115" s="24">
        <f>+E116+E117+E118</f>
        <v>0</v>
      </c>
      <c r="F115" s="24">
        <f t="shared" si="2"/>
        <v>0</v>
      </c>
      <c r="G115" s="24">
        <f>+G116+G117+G118</f>
        <v>0</v>
      </c>
      <c r="H115" s="24">
        <f t="shared" si="3"/>
        <v>0</v>
      </c>
    </row>
    <row r="116" spans="2:8" x14ac:dyDescent="0.4">
      <c r="B116" s="22"/>
      <c r="C116" s="22"/>
      <c r="D116" s="23" t="s">
        <v>112</v>
      </c>
      <c r="E116" s="24"/>
      <c r="F116" s="24">
        <f t="shared" si="2"/>
        <v>0</v>
      </c>
      <c r="G116" s="24"/>
      <c r="H116" s="24">
        <f t="shared" si="3"/>
        <v>0</v>
      </c>
    </row>
    <row r="117" spans="2:8" x14ac:dyDescent="0.4">
      <c r="B117" s="22"/>
      <c r="C117" s="22"/>
      <c r="D117" s="23" t="s">
        <v>113</v>
      </c>
      <c r="E117" s="24"/>
      <c r="F117" s="24">
        <f t="shared" si="2"/>
        <v>0</v>
      </c>
      <c r="G117" s="24"/>
      <c r="H117" s="24">
        <f t="shared" si="3"/>
        <v>0</v>
      </c>
    </row>
    <row r="118" spans="2:8" x14ac:dyDescent="0.4">
      <c r="B118" s="22"/>
      <c r="C118" s="22"/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5"/>
      <c r="D119" s="26" t="s">
        <v>115</v>
      </c>
      <c r="E119" s="27">
        <f>+E110+E111+E112+E113+E114+E115</f>
        <v>0</v>
      </c>
      <c r="F119" s="27">
        <f t="shared" si="2"/>
        <v>0</v>
      </c>
      <c r="G119" s="27">
        <f>+G110+G111+G112+G113+G114+G115</f>
        <v>0</v>
      </c>
      <c r="H119" s="27">
        <f t="shared" si="3"/>
        <v>0</v>
      </c>
    </row>
    <row r="120" spans="2:8" x14ac:dyDescent="0.4">
      <c r="B120" s="25"/>
      <c r="C120" s="28" t="s">
        <v>116</v>
      </c>
      <c r="D120" s="31"/>
      <c r="E120" s="32">
        <f xml:space="preserve"> +E109 - E119</f>
        <v>15</v>
      </c>
      <c r="F120" s="32">
        <f t="shared" si="2"/>
        <v>15</v>
      </c>
      <c r="G120" s="32">
        <f xml:space="preserve"> +G109 - G119</f>
        <v>0</v>
      </c>
      <c r="H120" s="32">
        <f t="shared" si="3"/>
        <v>15</v>
      </c>
    </row>
    <row r="121" spans="2:8" x14ac:dyDescent="0.4">
      <c r="B121" s="28" t="s">
        <v>117</v>
      </c>
      <c r="C121" s="33"/>
      <c r="D121" s="29"/>
      <c r="E121" s="30">
        <f xml:space="preserve"> +E97 +E120</f>
        <v>7326615</v>
      </c>
      <c r="F121" s="30">
        <f t="shared" si="2"/>
        <v>7326615</v>
      </c>
      <c r="G121" s="30">
        <f xml:space="preserve"> +G97 +G120</f>
        <v>0</v>
      </c>
      <c r="H121" s="30">
        <f t="shared" si="3"/>
        <v>7326615</v>
      </c>
    </row>
  </sheetData>
  <mergeCells count="12">
    <mergeCell ref="B7:B97"/>
    <mergeCell ref="C7:C53"/>
    <mergeCell ref="C54:C96"/>
    <mergeCell ref="B98:B120"/>
    <mergeCell ref="C98:C109"/>
    <mergeCell ref="C110:C119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1"/>
  <sheetViews>
    <sheetView showGridLines="0" tabSelected="1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ht="21" x14ac:dyDescent="0.4">
      <c r="B1" s="1"/>
      <c r="C1" s="1"/>
      <c r="D1" s="1"/>
      <c r="E1" s="1"/>
      <c r="F1" s="2"/>
      <c r="G1" s="3"/>
      <c r="H1" s="4" t="s">
        <v>0</v>
      </c>
    </row>
    <row r="2" spans="2:8" ht="21" x14ac:dyDescent="0.4">
      <c r="B2" s="5" t="s">
        <v>122</v>
      </c>
      <c r="C2" s="5"/>
      <c r="D2" s="5"/>
      <c r="E2" s="5"/>
      <c r="F2" s="5"/>
      <c r="G2" s="5"/>
      <c r="H2" s="5"/>
    </row>
    <row r="3" spans="2:8" ht="21" x14ac:dyDescent="0.4">
      <c r="B3" s="6" t="s">
        <v>123</v>
      </c>
      <c r="C3" s="6"/>
      <c r="D3" s="6"/>
      <c r="E3" s="6"/>
      <c r="F3" s="6"/>
      <c r="G3" s="6"/>
      <c r="H3" s="6"/>
    </row>
    <row r="4" spans="2:8" x14ac:dyDescent="0.4">
      <c r="B4" s="7"/>
      <c r="C4" s="7"/>
      <c r="D4" s="7"/>
      <c r="E4" s="7"/>
      <c r="F4" s="8"/>
      <c r="G4" s="8"/>
      <c r="H4" s="7" t="s">
        <v>124</v>
      </c>
    </row>
    <row r="5" spans="2:8" x14ac:dyDescent="0.4">
      <c r="B5" s="9" t="s">
        <v>4</v>
      </c>
      <c r="C5" s="10"/>
      <c r="D5" s="11"/>
      <c r="E5" s="12" t="s">
        <v>5</v>
      </c>
      <c r="F5" s="13" t="s">
        <v>6</v>
      </c>
      <c r="G5" s="13" t="s">
        <v>7</v>
      </c>
      <c r="H5" s="13" t="s">
        <v>8</v>
      </c>
    </row>
    <row r="6" spans="2:8" ht="71.25" x14ac:dyDescent="0.4">
      <c r="B6" s="14"/>
      <c r="C6" s="15"/>
      <c r="D6" s="16"/>
      <c r="E6" s="17" t="s">
        <v>125</v>
      </c>
      <c r="F6" s="18"/>
      <c r="G6" s="18"/>
      <c r="H6" s="18"/>
    </row>
    <row r="7" spans="2:8" x14ac:dyDescent="0.4">
      <c r="B7" s="19" t="s">
        <v>10</v>
      </c>
      <c r="C7" s="19" t="s">
        <v>11</v>
      </c>
      <c r="D7" s="20" t="s">
        <v>12</v>
      </c>
      <c r="E7" s="21">
        <f>+E8+E15+E22+E25+E29+E39+E44</f>
        <v>2682570</v>
      </c>
      <c r="F7" s="21">
        <f>+E7</f>
        <v>2682570</v>
      </c>
      <c r="G7" s="21">
        <f>+G8+G15+G22+G25+G29+G39+G44</f>
        <v>0</v>
      </c>
      <c r="H7" s="21">
        <f>F7-G7</f>
        <v>2682570</v>
      </c>
    </row>
    <row r="8" spans="2:8" x14ac:dyDescent="0.4">
      <c r="B8" s="22"/>
      <c r="C8" s="22"/>
      <c r="D8" s="23" t="s">
        <v>13</v>
      </c>
      <c r="E8" s="24">
        <f>+E9+E10+E11+E12+E13+E14</f>
        <v>0</v>
      </c>
      <c r="F8" s="24">
        <f t="shared" ref="F8:F71" si="0">+E8</f>
        <v>0</v>
      </c>
      <c r="G8" s="24">
        <f>+G9+G10+G11+G12+G13+G14</f>
        <v>0</v>
      </c>
      <c r="H8" s="24">
        <f t="shared" ref="H8:H71" si="1">F8-G8</f>
        <v>0</v>
      </c>
    </row>
    <row r="9" spans="2:8" x14ac:dyDescent="0.4">
      <c r="B9" s="22"/>
      <c r="C9" s="22"/>
      <c r="D9" s="23" t="s">
        <v>14</v>
      </c>
      <c r="E9" s="24"/>
      <c r="F9" s="24">
        <f t="shared" si="0"/>
        <v>0</v>
      </c>
      <c r="G9" s="24"/>
      <c r="H9" s="24">
        <f t="shared" si="1"/>
        <v>0</v>
      </c>
    </row>
    <row r="10" spans="2:8" x14ac:dyDescent="0.4">
      <c r="B10" s="22"/>
      <c r="C10" s="22"/>
      <c r="D10" s="23" t="s">
        <v>15</v>
      </c>
      <c r="E10" s="24"/>
      <c r="F10" s="24">
        <f t="shared" si="0"/>
        <v>0</v>
      </c>
      <c r="G10" s="24"/>
      <c r="H10" s="24">
        <f t="shared" si="1"/>
        <v>0</v>
      </c>
    </row>
    <row r="11" spans="2:8" x14ac:dyDescent="0.4">
      <c r="B11" s="22"/>
      <c r="C11" s="22"/>
      <c r="D11" s="23" t="s">
        <v>16</v>
      </c>
      <c r="E11" s="24"/>
      <c r="F11" s="24">
        <f t="shared" si="0"/>
        <v>0</v>
      </c>
      <c r="G11" s="24"/>
      <c r="H11" s="24">
        <f t="shared" si="1"/>
        <v>0</v>
      </c>
    </row>
    <row r="12" spans="2:8" x14ac:dyDescent="0.4">
      <c r="B12" s="22"/>
      <c r="C12" s="22"/>
      <c r="D12" s="23" t="s">
        <v>17</v>
      </c>
      <c r="E12" s="24"/>
      <c r="F12" s="24">
        <f t="shared" si="0"/>
        <v>0</v>
      </c>
      <c r="G12" s="24"/>
      <c r="H12" s="24">
        <f t="shared" si="1"/>
        <v>0</v>
      </c>
    </row>
    <row r="13" spans="2:8" x14ac:dyDescent="0.4">
      <c r="B13" s="22"/>
      <c r="C13" s="22"/>
      <c r="D13" s="23" t="s">
        <v>18</v>
      </c>
      <c r="E13" s="24"/>
      <c r="F13" s="24">
        <f t="shared" si="0"/>
        <v>0</v>
      </c>
      <c r="G13" s="24"/>
      <c r="H13" s="24">
        <f t="shared" si="1"/>
        <v>0</v>
      </c>
    </row>
    <row r="14" spans="2:8" x14ac:dyDescent="0.4">
      <c r="B14" s="22"/>
      <c r="C14" s="22"/>
      <c r="D14" s="23" t="s">
        <v>19</v>
      </c>
      <c r="E14" s="24"/>
      <c r="F14" s="24">
        <f t="shared" si="0"/>
        <v>0</v>
      </c>
      <c r="G14" s="24"/>
      <c r="H14" s="24">
        <f t="shared" si="1"/>
        <v>0</v>
      </c>
    </row>
    <row r="15" spans="2:8" x14ac:dyDescent="0.4">
      <c r="B15" s="22"/>
      <c r="C15" s="22"/>
      <c r="D15" s="23" t="s">
        <v>20</v>
      </c>
      <c r="E15" s="24">
        <f>+E16+E17+E18+E19+E20+E21</f>
        <v>710424</v>
      </c>
      <c r="F15" s="24">
        <f t="shared" si="0"/>
        <v>710424</v>
      </c>
      <c r="G15" s="24">
        <f>+G16+G17+G18+G19+G20+G21</f>
        <v>0</v>
      </c>
      <c r="H15" s="24">
        <f t="shared" si="1"/>
        <v>710424</v>
      </c>
    </row>
    <row r="16" spans="2:8" x14ac:dyDescent="0.4">
      <c r="B16" s="22"/>
      <c r="C16" s="22"/>
      <c r="D16" s="23" t="s">
        <v>14</v>
      </c>
      <c r="E16" s="24">
        <v>710424</v>
      </c>
      <c r="F16" s="24">
        <f t="shared" si="0"/>
        <v>710424</v>
      </c>
      <c r="G16" s="24"/>
      <c r="H16" s="24">
        <f t="shared" si="1"/>
        <v>710424</v>
      </c>
    </row>
    <row r="17" spans="2:8" x14ac:dyDescent="0.4">
      <c r="B17" s="22"/>
      <c r="C17" s="22"/>
      <c r="D17" s="23" t="s">
        <v>15</v>
      </c>
      <c r="E17" s="24"/>
      <c r="F17" s="24">
        <f t="shared" si="0"/>
        <v>0</v>
      </c>
      <c r="G17" s="24"/>
      <c r="H17" s="24">
        <f t="shared" si="1"/>
        <v>0</v>
      </c>
    </row>
    <row r="18" spans="2:8" x14ac:dyDescent="0.4">
      <c r="B18" s="22"/>
      <c r="C18" s="22"/>
      <c r="D18" s="23" t="s">
        <v>16</v>
      </c>
      <c r="E18" s="24"/>
      <c r="F18" s="24">
        <f t="shared" si="0"/>
        <v>0</v>
      </c>
      <c r="G18" s="24"/>
      <c r="H18" s="24">
        <f t="shared" si="1"/>
        <v>0</v>
      </c>
    </row>
    <row r="19" spans="2:8" x14ac:dyDescent="0.4">
      <c r="B19" s="22"/>
      <c r="C19" s="22"/>
      <c r="D19" s="23" t="s">
        <v>17</v>
      </c>
      <c r="E19" s="24"/>
      <c r="F19" s="24">
        <f t="shared" si="0"/>
        <v>0</v>
      </c>
      <c r="G19" s="24"/>
      <c r="H19" s="24">
        <f t="shared" si="1"/>
        <v>0</v>
      </c>
    </row>
    <row r="20" spans="2:8" x14ac:dyDescent="0.4">
      <c r="B20" s="22"/>
      <c r="C20" s="22"/>
      <c r="D20" s="23" t="s">
        <v>18</v>
      </c>
      <c r="E20" s="24"/>
      <c r="F20" s="24">
        <f t="shared" si="0"/>
        <v>0</v>
      </c>
      <c r="G20" s="24"/>
      <c r="H20" s="24">
        <f t="shared" si="1"/>
        <v>0</v>
      </c>
    </row>
    <row r="21" spans="2:8" x14ac:dyDescent="0.4">
      <c r="B21" s="22"/>
      <c r="C21" s="22"/>
      <c r="D21" s="23" t="s">
        <v>19</v>
      </c>
      <c r="E21" s="24"/>
      <c r="F21" s="24">
        <f t="shared" si="0"/>
        <v>0</v>
      </c>
      <c r="G21" s="24"/>
      <c r="H21" s="24">
        <f t="shared" si="1"/>
        <v>0</v>
      </c>
    </row>
    <row r="22" spans="2:8" x14ac:dyDescent="0.4">
      <c r="B22" s="22"/>
      <c r="C22" s="22"/>
      <c r="D22" s="23" t="s">
        <v>21</v>
      </c>
      <c r="E22" s="24">
        <f>+E23+E24</f>
        <v>1972146</v>
      </c>
      <c r="F22" s="24">
        <f t="shared" si="0"/>
        <v>1972146</v>
      </c>
      <c r="G22" s="24">
        <f>+G23+G24</f>
        <v>0</v>
      </c>
      <c r="H22" s="24">
        <f t="shared" si="1"/>
        <v>1972146</v>
      </c>
    </row>
    <row r="23" spans="2:8" x14ac:dyDescent="0.4">
      <c r="B23" s="22"/>
      <c r="C23" s="22"/>
      <c r="D23" s="23" t="s">
        <v>22</v>
      </c>
      <c r="E23" s="24">
        <v>1648074</v>
      </c>
      <c r="F23" s="24">
        <f t="shared" si="0"/>
        <v>1648074</v>
      </c>
      <c r="G23" s="24"/>
      <c r="H23" s="24">
        <f t="shared" si="1"/>
        <v>1648074</v>
      </c>
    </row>
    <row r="24" spans="2:8" x14ac:dyDescent="0.4">
      <c r="B24" s="22"/>
      <c r="C24" s="22"/>
      <c r="D24" s="23" t="s">
        <v>23</v>
      </c>
      <c r="E24" s="24">
        <v>324072</v>
      </c>
      <c r="F24" s="24">
        <f t="shared" si="0"/>
        <v>324072</v>
      </c>
      <c r="G24" s="24"/>
      <c r="H24" s="24">
        <f t="shared" si="1"/>
        <v>324072</v>
      </c>
    </row>
    <row r="25" spans="2:8" x14ac:dyDescent="0.4">
      <c r="B25" s="22"/>
      <c r="C25" s="22"/>
      <c r="D25" s="23" t="s">
        <v>24</v>
      </c>
      <c r="E25" s="24">
        <f>+E26+E27+E28</f>
        <v>0</v>
      </c>
      <c r="F25" s="24">
        <f t="shared" si="0"/>
        <v>0</v>
      </c>
      <c r="G25" s="24">
        <f>+G26+G27+G28</f>
        <v>0</v>
      </c>
      <c r="H25" s="24">
        <f t="shared" si="1"/>
        <v>0</v>
      </c>
    </row>
    <row r="26" spans="2:8" x14ac:dyDescent="0.4">
      <c r="B26" s="22"/>
      <c r="C26" s="22"/>
      <c r="D26" s="23" t="s">
        <v>25</v>
      </c>
      <c r="E26" s="24"/>
      <c r="F26" s="24">
        <f t="shared" si="0"/>
        <v>0</v>
      </c>
      <c r="G26" s="24"/>
      <c r="H26" s="24">
        <f t="shared" si="1"/>
        <v>0</v>
      </c>
    </row>
    <row r="27" spans="2:8" x14ac:dyDescent="0.4">
      <c r="B27" s="22"/>
      <c r="C27" s="22"/>
      <c r="D27" s="23" t="s">
        <v>26</v>
      </c>
      <c r="E27" s="24"/>
      <c r="F27" s="24">
        <f t="shared" si="0"/>
        <v>0</v>
      </c>
      <c r="G27" s="24"/>
      <c r="H27" s="24">
        <f t="shared" si="1"/>
        <v>0</v>
      </c>
    </row>
    <row r="28" spans="2:8" x14ac:dyDescent="0.4">
      <c r="B28" s="22"/>
      <c r="C28" s="22"/>
      <c r="D28" s="23" t="s">
        <v>27</v>
      </c>
      <c r="E28" s="24"/>
      <c r="F28" s="24">
        <f t="shared" si="0"/>
        <v>0</v>
      </c>
      <c r="G28" s="24"/>
      <c r="H28" s="24">
        <f t="shared" si="1"/>
        <v>0</v>
      </c>
    </row>
    <row r="29" spans="2:8" x14ac:dyDescent="0.4">
      <c r="B29" s="22"/>
      <c r="C29" s="22"/>
      <c r="D29" s="23" t="s">
        <v>28</v>
      </c>
      <c r="E29" s="24">
        <f>+E30+E31+E32+E33+E34+E35+E36+E37+E38</f>
        <v>0</v>
      </c>
      <c r="F29" s="24">
        <f t="shared" si="0"/>
        <v>0</v>
      </c>
      <c r="G29" s="24">
        <f>+G30+G31+G32+G33+G34+G35+G36+G37+G38</f>
        <v>0</v>
      </c>
      <c r="H29" s="24">
        <f t="shared" si="1"/>
        <v>0</v>
      </c>
    </row>
    <row r="30" spans="2:8" x14ac:dyDescent="0.4">
      <c r="B30" s="22"/>
      <c r="C30" s="22"/>
      <c r="D30" s="23" t="s">
        <v>29</v>
      </c>
      <c r="E30" s="24"/>
      <c r="F30" s="24">
        <f t="shared" si="0"/>
        <v>0</v>
      </c>
      <c r="G30" s="24"/>
      <c r="H30" s="24">
        <f t="shared" si="1"/>
        <v>0</v>
      </c>
    </row>
    <row r="31" spans="2:8" x14ac:dyDescent="0.4">
      <c r="B31" s="22"/>
      <c r="C31" s="22"/>
      <c r="D31" s="23" t="s">
        <v>30</v>
      </c>
      <c r="E31" s="24"/>
      <c r="F31" s="24">
        <f t="shared" si="0"/>
        <v>0</v>
      </c>
      <c r="G31" s="24"/>
      <c r="H31" s="24">
        <f t="shared" si="1"/>
        <v>0</v>
      </c>
    </row>
    <row r="32" spans="2:8" x14ac:dyDescent="0.4">
      <c r="B32" s="22"/>
      <c r="C32" s="22"/>
      <c r="D32" s="23" t="s">
        <v>31</v>
      </c>
      <c r="E32" s="24"/>
      <c r="F32" s="24">
        <f t="shared" si="0"/>
        <v>0</v>
      </c>
      <c r="G32" s="24"/>
      <c r="H32" s="24">
        <f t="shared" si="1"/>
        <v>0</v>
      </c>
    </row>
    <row r="33" spans="2:8" x14ac:dyDescent="0.4">
      <c r="B33" s="22"/>
      <c r="C33" s="22"/>
      <c r="D33" s="23" t="s">
        <v>32</v>
      </c>
      <c r="E33" s="24"/>
      <c r="F33" s="24">
        <f t="shared" si="0"/>
        <v>0</v>
      </c>
      <c r="G33" s="24"/>
      <c r="H33" s="24">
        <f t="shared" si="1"/>
        <v>0</v>
      </c>
    </row>
    <row r="34" spans="2:8" x14ac:dyDescent="0.4">
      <c r="B34" s="22"/>
      <c r="C34" s="22"/>
      <c r="D34" s="23" t="s">
        <v>33</v>
      </c>
      <c r="E34" s="24"/>
      <c r="F34" s="24">
        <f t="shared" si="0"/>
        <v>0</v>
      </c>
      <c r="G34" s="24"/>
      <c r="H34" s="24">
        <f t="shared" si="1"/>
        <v>0</v>
      </c>
    </row>
    <row r="35" spans="2:8" x14ac:dyDescent="0.4">
      <c r="B35" s="22"/>
      <c r="C35" s="22"/>
      <c r="D35" s="23" t="s">
        <v>34</v>
      </c>
      <c r="E35" s="24"/>
      <c r="F35" s="24">
        <f t="shared" si="0"/>
        <v>0</v>
      </c>
      <c r="G35" s="24"/>
      <c r="H35" s="24">
        <f t="shared" si="1"/>
        <v>0</v>
      </c>
    </row>
    <row r="36" spans="2:8" x14ac:dyDescent="0.4">
      <c r="B36" s="22"/>
      <c r="C36" s="22"/>
      <c r="D36" s="23" t="s">
        <v>35</v>
      </c>
      <c r="E36" s="24"/>
      <c r="F36" s="24">
        <f t="shared" si="0"/>
        <v>0</v>
      </c>
      <c r="G36" s="24"/>
      <c r="H36" s="24">
        <f t="shared" si="1"/>
        <v>0</v>
      </c>
    </row>
    <row r="37" spans="2:8" x14ac:dyDescent="0.4">
      <c r="B37" s="22"/>
      <c r="C37" s="22"/>
      <c r="D37" s="23" t="s">
        <v>36</v>
      </c>
      <c r="E37" s="24"/>
      <c r="F37" s="24">
        <f t="shared" si="0"/>
        <v>0</v>
      </c>
      <c r="G37" s="24"/>
      <c r="H37" s="24">
        <f t="shared" si="1"/>
        <v>0</v>
      </c>
    </row>
    <row r="38" spans="2:8" x14ac:dyDescent="0.4">
      <c r="B38" s="22"/>
      <c r="C38" s="22"/>
      <c r="D38" s="23" t="s">
        <v>37</v>
      </c>
      <c r="E38" s="24"/>
      <c r="F38" s="24">
        <f t="shared" si="0"/>
        <v>0</v>
      </c>
      <c r="G38" s="24"/>
      <c r="H38" s="24">
        <f t="shared" si="1"/>
        <v>0</v>
      </c>
    </row>
    <row r="39" spans="2:8" x14ac:dyDescent="0.4">
      <c r="B39" s="22"/>
      <c r="C39" s="22"/>
      <c r="D39" s="23" t="s">
        <v>38</v>
      </c>
      <c r="E39" s="24">
        <f>+E40+E41+E42+E43</f>
        <v>0</v>
      </c>
      <c r="F39" s="24">
        <f t="shared" si="0"/>
        <v>0</v>
      </c>
      <c r="G39" s="24">
        <f>+G40+G41+G42+G43</f>
        <v>0</v>
      </c>
      <c r="H39" s="24">
        <f t="shared" si="1"/>
        <v>0</v>
      </c>
    </row>
    <row r="40" spans="2:8" x14ac:dyDescent="0.4">
      <c r="B40" s="22"/>
      <c r="C40" s="22"/>
      <c r="D40" s="23" t="s">
        <v>39</v>
      </c>
      <c r="E40" s="24"/>
      <c r="F40" s="24">
        <f t="shared" si="0"/>
        <v>0</v>
      </c>
      <c r="G40" s="24"/>
      <c r="H40" s="24">
        <f t="shared" si="1"/>
        <v>0</v>
      </c>
    </row>
    <row r="41" spans="2:8" x14ac:dyDescent="0.4">
      <c r="B41" s="22"/>
      <c r="C41" s="22"/>
      <c r="D41" s="23" t="s">
        <v>40</v>
      </c>
      <c r="E41" s="24"/>
      <c r="F41" s="24">
        <f t="shared" si="0"/>
        <v>0</v>
      </c>
      <c r="G41" s="24"/>
      <c r="H41" s="24">
        <f t="shared" si="1"/>
        <v>0</v>
      </c>
    </row>
    <row r="42" spans="2:8" x14ac:dyDescent="0.4">
      <c r="B42" s="22"/>
      <c r="C42" s="22"/>
      <c r="D42" s="23" t="s">
        <v>41</v>
      </c>
      <c r="E42" s="24"/>
      <c r="F42" s="24">
        <f t="shared" si="0"/>
        <v>0</v>
      </c>
      <c r="G42" s="24"/>
      <c r="H42" s="24">
        <f t="shared" si="1"/>
        <v>0</v>
      </c>
    </row>
    <row r="43" spans="2:8" x14ac:dyDescent="0.4">
      <c r="B43" s="22"/>
      <c r="C43" s="22"/>
      <c r="D43" s="23" t="s">
        <v>42</v>
      </c>
      <c r="E43" s="24"/>
      <c r="F43" s="24">
        <f t="shared" si="0"/>
        <v>0</v>
      </c>
      <c r="G43" s="24"/>
      <c r="H43" s="24">
        <f t="shared" si="1"/>
        <v>0</v>
      </c>
    </row>
    <row r="44" spans="2:8" x14ac:dyDescent="0.4">
      <c r="B44" s="22"/>
      <c r="C44" s="22"/>
      <c r="D44" s="23" t="s">
        <v>43</v>
      </c>
      <c r="E44" s="24"/>
      <c r="F44" s="24">
        <f t="shared" si="0"/>
        <v>0</v>
      </c>
      <c r="G44" s="24"/>
      <c r="H44" s="24">
        <f t="shared" si="1"/>
        <v>0</v>
      </c>
    </row>
    <row r="45" spans="2:8" x14ac:dyDescent="0.4">
      <c r="B45" s="22"/>
      <c r="C45" s="22"/>
      <c r="D45" s="23" t="s">
        <v>44</v>
      </c>
      <c r="E45" s="24">
        <f>+E46+E47</f>
        <v>0</v>
      </c>
      <c r="F45" s="24">
        <f t="shared" si="0"/>
        <v>0</v>
      </c>
      <c r="G45" s="24">
        <f>+G46+G47</f>
        <v>0</v>
      </c>
      <c r="H45" s="24">
        <f t="shared" si="1"/>
        <v>0</v>
      </c>
    </row>
    <row r="46" spans="2:8" x14ac:dyDescent="0.4">
      <c r="B46" s="22"/>
      <c r="C46" s="22"/>
      <c r="D46" s="23" t="s">
        <v>45</v>
      </c>
      <c r="E46" s="24"/>
      <c r="F46" s="24">
        <f t="shared" si="0"/>
        <v>0</v>
      </c>
      <c r="G46" s="24"/>
      <c r="H46" s="24">
        <f t="shared" si="1"/>
        <v>0</v>
      </c>
    </row>
    <row r="47" spans="2:8" x14ac:dyDescent="0.4">
      <c r="B47" s="22"/>
      <c r="C47" s="22"/>
      <c r="D47" s="23" t="s">
        <v>38</v>
      </c>
      <c r="E47" s="24">
        <f>+E48+E49+E50</f>
        <v>0</v>
      </c>
      <c r="F47" s="24">
        <f t="shared" si="0"/>
        <v>0</v>
      </c>
      <c r="G47" s="24">
        <f>+G48+G49+G50</f>
        <v>0</v>
      </c>
      <c r="H47" s="24">
        <f t="shared" si="1"/>
        <v>0</v>
      </c>
    </row>
    <row r="48" spans="2:8" x14ac:dyDescent="0.4">
      <c r="B48" s="22"/>
      <c r="C48" s="22"/>
      <c r="D48" s="23" t="s">
        <v>39</v>
      </c>
      <c r="E48" s="24"/>
      <c r="F48" s="24">
        <f t="shared" si="0"/>
        <v>0</v>
      </c>
      <c r="G48" s="24"/>
      <c r="H48" s="24">
        <f t="shared" si="1"/>
        <v>0</v>
      </c>
    </row>
    <row r="49" spans="2:8" x14ac:dyDescent="0.4">
      <c r="B49" s="22"/>
      <c r="C49" s="22"/>
      <c r="D49" s="23" t="s">
        <v>41</v>
      </c>
      <c r="E49" s="24"/>
      <c r="F49" s="24">
        <f t="shared" si="0"/>
        <v>0</v>
      </c>
      <c r="G49" s="24"/>
      <c r="H49" s="24">
        <f t="shared" si="1"/>
        <v>0</v>
      </c>
    </row>
    <row r="50" spans="2:8" x14ac:dyDescent="0.4">
      <c r="B50" s="22"/>
      <c r="C50" s="22"/>
      <c r="D50" s="23" t="s">
        <v>42</v>
      </c>
      <c r="E50" s="24"/>
      <c r="F50" s="24">
        <f t="shared" si="0"/>
        <v>0</v>
      </c>
      <c r="G50" s="24"/>
      <c r="H50" s="24">
        <f t="shared" si="1"/>
        <v>0</v>
      </c>
    </row>
    <row r="51" spans="2:8" x14ac:dyDescent="0.4">
      <c r="B51" s="22"/>
      <c r="C51" s="22"/>
      <c r="D51" s="23" t="s">
        <v>46</v>
      </c>
      <c r="E51" s="24"/>
      <c r="F51" s="24">
        <f t="shared" si="0"/>
        <v>0</v>
      </c>
      <c r="G51" s="24"/>
      <c r="H51" s="24">
        <f t="shared" si="1"/>
        <v>0</v>
      </c>
    </row>
    <row r="52" spans="2:8" x14ac:dyDescent="0.4">
      <c r="B52" s="22"/>
      <c r="C52" s="22"/>
      <c r="D52" s="23" t="s">
        <v>47</v>
      </c>
      <c r="E52" s="24"/>
      <c r="F52" s="24">
        <f t="shared" si="0"/>
        <v>0</v>
      </c>
      <c r="G52" s="24"/>
      <c r="H52" s="24">
        <f t="shared" si="1"/>
        <v>0</v>
      </c>
    </row>
    <row r="53" spans="2:8" x14ac:dyDescent="0.4">
      <c r="B53" s="22"/>
      <c r="C53" s="25"/>
      <c r="D53" s="26" t="s">
        <v>48</v>
      </c>
      <c r="E53" s="27">
        <f>+E7+E45+E51+E52</f>
        <v>2682570</v>
      </c>
      <c r="F53" s="27">
        <f t="shared" si="0"/>
        <v>2682570</v>
      </c>
      <c r="G53" s="27">
        <f>+G7+G45+G51+G52</f>
        <v>0</v>
      </c>
      <c r="H53" s="27">
        <f t="shared" si="1"/>
        <v>2682570</v>
      </c>
    </row>
    <row r="54" spans="2:8" x14ac:dyDescent="0.4">
      <c r="B54" s="22"/>
      <c r="C54" s="19" t="s">
        <v>49</v>
      </c>
      <c r="D54" s="23" t="s">
        <v>50</v>
      </c>
      <c r="E54" s="24">
        <f>+E55+E56+E57+E58+E59+E60+E61+E62</f>
        <v>2553794</v>
      </c>
      <c r="F54" s="24">
        <f t="shared" si="0"/>
        <v>2553794</v>
      </c>
      <c r="G54" s="24">
        <f>+G55+G56+G57+G58+G59+G60+G61+G62</f>
        <v>0</v>
      </c>
      <c r="H54" s="24">
        <f t="shared" si="1"/>
        <v>2553794</v>
      </c>
    </row>
    <row r="55" spans="2:8" x14ac:dyDescent="0.4">
      <c r="B55" s="22"/>
      <c r="C55" s="22"/>
      <c r="D55" s="23" t="s">
        <v>51</v>
      </c>
      <c r="E55" s="24"/>
      <c r="F55" s="24">
        <f t="shared" si="0"/>
        <v>0</v>
      </c>
      <c r="G55" s="24"/>
      <c r="H55" s="24">
        <f t="shared" si="1"/>
        <v>0</v>
      </c>
    </row>
    <row r="56" spans="2:8" x14ac:dyDescent="0.4">
      <c r="B56" s="22"/>
      <c r="C56" s="22"/>
      <c r="D56" s="23" t="s">
        <v>52</v>
      </c>
      <c r="E56" s="24">
        <v>2195400</v>
      </c>
      <c r="F56" s="24">
        <f t="shared" si="0"/>
        <v>2195400</v>
      </c>
      <c r="G56" s="24"/>
      <c r="H56" s="24">
        <f t="shared" si="1"/>
        <v>2195400</v>
      </c>
    </row>
    <row r="57" spans="2:8" x14ac:dyDescent="0.4">
      <c r="B57" s="22"/>
      <c r="C57" s="22"/>
      <c r="D57" s="23" t="s">
        <v>53</v>
      </c>
      <c r="E57" s="24">
        <v>50000</v>
      </c>
      <c r="F57" s="24">
        <f t="shared" si="0"/>
        <v>50000</v>
      </c>
      <c r="G57" s="24"/>
      <c r="H57" s="24">
        <f t="shared" si="1"/>
        <v>50000</v>
      </c>
    </row>
    <row r="58" spans="2:8" x14ac:dyDescent="0.4">
      <c r="B58" s="22"/>
      <c r="C58" s="22"/>
      <c r="D58" s="23" t="s">
        <v>54</v>
      </c>
      <c r="E58" s="24"/>
      <c r="F58" s="24">
        <f t="shared" si="0"/>
        <v>0</v>
      </c>
      <c r="G58" s="24"/>
      <c r="H58" s="24">
        <f t="shared" si="1"/>
        <v>0</v>
      </c>
    </row>
    <row r="59" spans="2:8" x14ac:dyDescent="0.4">
      <c r="B59" s="22"/>
      <c r="C59" s="22"/>
      <c r="D59" s="23" t="s">
        <v>55</v>
      </c>
      <c r="E59" s="24"/>
      <c r="F59" s="24">
        <f t="shared" si="0"/>
        <v>0</v>
      </c>
      <c r="G59" s="24"/>
      <c r="H59" s="24">
        <f t="shared" si="1"/>
        <v>0</v>
      </c>
    </row>
    <row r="60" spans="2:8" x14ac:dyDescent="0.4">
      <c r="B60" s="22"/>
      <c r="C60" s="22"/>
      <c r="D60" s="23" t="s">
        <v>56</v>
      </c>
      <c r="E60" s="24"/>
      <c r="F60" s="24">
        <f t="shared" si="0"/>
        <v>0</v>
      </c>
      <c r="G60" s="24"/>
      <c r="H60" s="24">
        <f t="shared" si="1"/>
        <v>0</v>
      </c>
    </row>
    <row r="61" spans="2:8" x14ac:dyDescent="0.4">
      <c r="B61" s="22"/>
      <c r="C61" s="22"/>
      <c r="D61" s="23" t="s">
        <v>57</v>
      </c>
      <c r="E61" s="24"/>
      <c r="F61" s="24">
        <f t="shared" si="0"/>
        <v>0</v>
      </c>
      <c r="G61" s="24"/>
      <c r="H61" s="24">
        <f t="shared" si="1"/>
        <v>0</v>
      </c>
    </row>
    <row r="62" spans="2:8" x14ac:dyDescent="0.4">
      <c r="B62" s="22"/>
      <c r="C62" s="22"/>
      <c r="D62" s="23" t="s">
        <v>58</v>
      </c>
      <c r="E62" s="24">
        <v>308394</v>
      </c>
      <c r="F62" s="24">
        <f t="shared" si="0"/>
        <v>308394</v>
      </c>
      <c r="G62" s="24"/>
      <c r="H62" s="24">
        <f t="shared" si="1"/>
        <v>308394</v>
      </c>
    </row>
    <row r="63" spans="2:8" x14ac:dyDescent="0.4">
      <c r="B63" s="22"/>
      <c r="C63" s="22"/>
      <c r="D63" s="23" t="s">
        <v>59</v>
      </c>
      <c r="E63" s="24">
        <f>+E64+E65</f>
        <v>0</v>
      </c>
      <c r="F63" s="24">
        <f t="shared" si="0"/>
        <v>0</v>
      </c>
      <c r="G63" s="24">
        <f>+G64+G65</f>
        <v>0</v>
      </c>
      <c r="H63" s="24">
        <f t="shared" si="1"/>
        <v>0</v>
      </c>
    </row>
    <row r="64" spans="2:8" x14ac:dyDescent="0.4">
      <c r="B64" s="22"/>
      <c r="C64" s="22"/>
      <c r="D64" s="23" t="s">
        <v>60</v>
      </c>
      <c r="E64" s="24"/>
      <c r="F64" s="24">
        <f t="shared" si="0"/>
        <v>0</v>
      </c>
      <c r="G64" s="24"/>
      <c r="H64" s="24">
        <f t="shared" si="1"/>
        <v>0</v>
      </c>
    </row>
    <row r="65" spans="2:8" x14ac:dyDescent="0.4">
      <c r="B65" s="22"/>
      <c r="C65" s="22"/>
      <c r="D65" s="23" t="s">
        <v>61</v>
      </c>
      <c r="E65" s="24"/>
      <c r="F65" s="24">
        <f t="shared" si="0"/>
        <v>0</v>
      </c>
      <c r="G65" s="24"/>
      <c r="H65" s="24">
        <f t="shared" si="1"/>
        <v>0</v>
      </c>
    </row>
    <row r="66" spans="2:8" x14ac:dyDescent="0.4">
      <c r="B66" s="22"/>
      <c r="C66" s="22"/>
      <c r="D66" s="23" t="s">
        <v>62</v>
      </c>
      <c r="E66" s="24">
        <f>+E67+E68+E69+E70+E71+E72+E73+E74+E75+E76+E77+E78+E79+E80+E81+E82+E83+E84+E85+E86+E87+E88+E89</f>
        <v>187121</v>
      </c>
      <c r="F66" s="24">
        <f t="shared" si="0"/>
        <v>187121</v>
      </c>
      <c r="G66" s="24">
        <f>+G67+G68+G69+G70+G71+G72+G73+G74+G75+G76+G77+G78+G79+G80+G81+G82+G83+G84+G85+G86+G87+G88+G89</f>
        <v>0</v>
      </c>
      <c r="H66" s="24">
        <f t="shared" si="1"/>
        <v>187121</v>
      </c>
    </row>
    <row r="67" spans="2:8" x14ac:dyDescent="0.4">
      <c r="B67" s="22"/>
      <c r="C67" s="22"/>
      <c r="D67" s="23" t="s">
        <v>63</v>
      </c>
      <c r="E67" s="24"/>
      <c r="F67" s="24">
        <f t="shared" si="0"/>
        <v>0</v>
      </c>
      <c r="G67" s="24"/>
      <c r="H67" s="24">
        <f t="shared" si="1"/>
        <v>0</v>
      </c>
    </row>
    <row r="68" spans="2:8" x14ac:dyDescent="0.4">
      <c r="B68" s="22"/>
      <c r="C68" s="22"/>
      <c r="D68" s="23" t="s">
        <v>64</v>
      </c>
      <c r="E68" s="24"/>
      <c r="F68" s="24">
        <f t="shared" si="0"/>
        <v>0</v>
      </c>
      <c r="G68" s="24"/>
      <c r="H68" s="24">
        <f t="shared" si="1"/>
        <v>0</v>
      </c>
    </row>
    <row r="69" spans="2:8" x14ac:dyDescent="0.4">
      <c r="B69" s="22"/>
      <c r="C69" s="22"/>
      <c r="D69" s="23" t="s">
        <v>65</v>
      </c>
      <c r="E69" s="24">
        <v>1000</v>
      </c>
      <c r="F69" s="24">
        <f t="shared" si="0"/>
        <v>1000</v>
      </c>
      <c r="G69" s="24"/>
      <c r="H69" s="24">
        <f t="shared" si="1"/>
        <v>1000</v>
      </c>
    </row>
    <row r="70" spans="2:8" x14ac:dyDescent="0.4">
      <c r="B70" s="22"/>
      <c r="C70" s="22"/>
      <c r="D70" s="23" t="s">
        <v>66</v>
      </c>
      <c r="E70" s="24"/>
      <c r="F70" s="24">
        <f t="shared" si="0"/>
        <v>0</v>
      </c>
      <c r="G70" s="24"/>
      <c r="H70" s="24">
        <f t="shared" si="1"/>
        <v>0</v>
      </c>
    </row>
    <row r="71" spans="2:8" x14ac:dyDescent="0.4">
      <c r="B71" s="22"/>
      <c r="C71" s="22"/>
      <c r="D71" s="23" t="s">
        <v>67</v>
      </c>
      <c r="E71" s="24"/>
      <c r="F71" s="24">
        <f t="shared" si="0"/>
        <v>0</v>
      </c>
      <c r="G71" s="24"/>
      <c r="H71" s="24">
        <f t="shared" si="1"/>
        <v>0</v>
      </c>
    </row>
    <row r="72" spans="2:8" x14ac:dyDescent="0.4">
      <c r="B72" s="22"/>
      <c r="C72" s="22"/>
      <c r="D72" s="23" t="s">
        <v>68</v>
      </c>
      <c r="E72" s="24"/>
      <c r="F72" s="24">
        <f t="shared" ref="F72:F121" si="2">+E72</f>
        <v>0</v>
      </c>
      <c r="G72" s="24"/>
      <c r="H72" s="24">
        <f t="shared" ref="H72:H121" si="3">F72-G72</f>
        <v>0</v>
      </c>
    </row>
    <row r="73" spans="2:8" x14ac:dyDescent="0.4">
      <c r="B73" s="22"/>
      <c r="C73" s="22"/>
      <c r="D73" s="23" t="s">
        <v>69</v>
      </c>
      <c r="E73" s="24">
        <v>29815</v>
      </c>
      <c r="F73" s="24">
        <f t="shared" si="2"/>
        <v>29815</v>
      </c>
      <c r="G73" s="24"/>
      <c r="H73" s="24">
        <f t="shared" si="3"/>
        <v>29815</v>
      </c>
    </row>
    <row r="74" spans="2:8" x14ac:dyDescent="0.4">
      <c r="B74" s="22"/>
      <c r="C74" s="22"/>
      <c r="D74" s="23" t="s">
        <v>70</v>
      </c>
      <c r="E74" s="24">
        <v>2640</v>
      </c>
      <c r="F74" s="24">
        <f t="shared" si="2"/>
        <v>2640</v>
      </c>
      <c r="G74" s="24"/>
      <c r="H74" s="24">
        <f t="shared" si="3"/>
        <v>2640</v>
      </c>
    </row>
    <row r="75" spans="2:8" x14ac:dyDescent="0.4">
      <c r="B75" s="22"/>
      <c r="C75" s="22"/>
      <c r="D75" s="23" t="s">
        <v>71</v>
      </c>
      <c r="E75" s="24"/>
      <c r="F75" s="24">
        <f t="shared" si="2"/>
        <v>0</v>
      </c>
      <c r="G75" s="24"/>
      <c r="H75" s="24">
        <f t="shared" si="3"/>
        <v>0</v>
      </c>
    </row>
    <row r="76" spans="2:8" x14ac:dyDescent="0.4">
      <c r="B76" s="22"/>
      <c r="C76" s="22"/>
      <c r="D76" s="23" t="s">
        <v>72</v>
      </c>
      <c r="E76" s="24">
        <v>72127</v>
      </c>
      <c r="F76" s="24">
        <f t="shared" si="2"/>
        <v>72127</v>
      </c>
      <c r="G76" s="24"/>
      <c r="H76" s="24">
        <f t="shared" si="3"/>
        <v>72127</v>
      </c>
    </row>
    <row r="77" spans="2:8" x14ac:dyDescent="0.4">
      <c r="B77" s="22"/>
      <c r="C77" s="22"/>
      <c r="D77" s="23" t="s">
        <v>73</v>
      </c>
      <c r="E77" s="24"/>
      <c r="F77" s="24">
        <f t="shared" si="2"/>
        <v>0</v>
      </c>
      <c r="G77" s="24"/>
      <c r="H77" s="24">
        <f t="shared" si="3"/>
        <v>0</v>
      </c>
    </row>
    <row r="78" spans="2:8" x14ac:dyDescent="0.4">
      <c r="B78" s="22"/>
      <c r="C78" s="22"/>
      <c r="D78" s="23" t="s">
        <v>74</v>
      </c>
      <c r="E78" s="24"/>
      <c r="F78" s="24">
        <f t="shared" si="2"/>
        <v>0</v>
      </c>
      <c r="G78" s="24"/>
      <c r="H78" s="24">
        <f t="shared" si="3"/>
        <v>0</v>
      </c>
    </row>
    <row r="79" spans="2:8" x14ac:dyDescent="0.4">
      <c r="B79" s="22"/>
      <c r="C79" s="22"/>
      <c r="D79" s="23" t="s">
        <v>75</v>
      </c>
      <c r="E79" s="24"/>
      <c r="F79" s="24">
        <f t="shared" si="2"/>
        <v>0</v>
      </c>
      <c r="G79" s="24"/>
      <c r="H79" s="24">
        <f t="shared" si="3"/>
        <v>0</v>
      </c>
    </row>
    <row r="80" spans="2:8" x14ac:dyDescent="0.4">
      <c r="B80" s="22"/>
      <c r="C80" s="22"/>
      <c r="D80" s="23" t="s">
        <v>76</v>
      </c>
      <c r="E80" s="24"/>
      <c r="F80" s="24">
        <f t="shared" si="2"/>
        <v>0</v>
      </c>
      <c r="G80" s="24"/>
      <c r="H80" s="24">
        <f t="shared" si="3"/>
        <v>0</v>
      </c>
    </row>
    <row r="81" spans="2:8" x14ac:dyDescent="0.4">
      <c r="B81" s="22"/>
      <c r="C81" s="22"/>
      <c r="D81" s="23" t="s">
        <v>77</v>
      </c>
      <c r="E81" s="24"/>
      <c r="F81" s="24">
        <f t="shared" si="2"/>
        <v>0</v>
      </c>
      <c r="G81" s="24"/>
      <c r="H81" s="24">
        <f t="shared" si="3"/>
        <v>0</v>
      </c>
    </row>
    <row r="82" spans="2:8" x14ac:dyDescent="0.4">
      <c r="B82" s="22"/>
      <c r="C82" s="22"/>
      <c r="D82" s="23" t="s">
        <v>78</v>
      </c>
      <c r="E82" s="24"/>
      <c r="F82" s="24">
        <f t="shared" si="2"/>
        <v>0</v>
      </c>
      <c r="G82" s="24"/>
      <c r="H82" s="24">
        <f t="shared" si="3"/>
        <v>0</v>
      </c>
    </row>
    <row r="83" spans="2:8" x14ac:dyDescent="0.4">
      <c r="B83" s="22"/>
      <c r="C83" s="22"/>
      <c r="D83" s="23" t="s">
        <v>79</v>
      </c>
      <c r="E83" s="24">
        <v>79500</v>
      </c>
      <c r="F83" s="24">
        <f t="shared" si="2"/>
        <v>79500</v>
      </c>
      <c r="G83" s="24"/>
      <c r="H83" s="24">
        <f t="shared" si="3"/>
        <v>79500</v>
      </c>
    </row>
    <row r="84" spans="2:8" x14ac:dyDescent="0.4">
      <c r="B84" s="22"/>
      <c r="C84" s="22"/>
      <c r="D84" s="23" t="s">
        <v>80</v>
      </c>
      <c r="E84" s="24"/>
      <c r="F84" s="24">
        <f t="shared" si="2"/>
        <v>0</v>
      </c>
      <c r="G84" s="24"/>
      <c r="H84" s="24">
        <f t="shared" si="3"/>
        <v>0</v>
      </c>
    </row>
    <row r="85" spans="2:8" x14ac:dyDescent="0.4">
      <c r="B85" s="22"/>
      <c r="C85" s="22"/>
      <c r="D85" s="23" t="s">
        <v>81</v>
      </c>
      <c r="E85" s="24"/>
      <c r="F85" s="24">
        <f t="shared" si="2"/>
        <v>0</v>
      </c>
      <c r="G85" s="24"/>
      <c r="H85" s="24">
        <f t="shared" si="3"/>
        <v>0</v>
      </c>
    </row>
    <row r="86" spans="2:8" x14ac:dyDescent="0.4">
      <c r="B86" s="22"/>
      <c r="C86" s="22"/>
      <c r="D86" s="23" t="s">
        <v>82</v>
      </c>
      <c r="E86" s="24"/>
      <c r="F86" s="24">
        <f t="shared" si="2"/>
        <v>0</v>
      </c>
      <c r="G86" s="24"/>
      <c r="H86" s="24">
        <f t="shared" si="3"/>
        <v>0</v>
      </c>
    </row>
    <row r="87" spans="2:8" x14ac:dyDescent="0.4">
      <c r="B87" s="22"/>
      <c r="C87" s="22"/>
      <c r="D87" s="23" t="s">
        <v>83</v>
      </c>
      <c r="E87" s="24"/>
      <c r="F87" s="24">
        <f t="shared" si="2"/>
        <v>0</v>
      </c>
      <c r="G87" s="24"/>
      <c r="H87" s="24">
        <f t="shared" si="3"/>
        <v>0</v>
      </c>
    </row>
    <row r="88" spans="2:8" x14ac:dyDescent="0.4">
      <c r="B88" s="22"/>
      <c r="C88" s="22"/>
      <c r="D88" s="23" t="s">
        <v>84</v>
      </c>
      <c r="E88" s="24"/>
      <c r="F88" s="24">
        <f t="shared" si="2"/>
        <v>0</v>
      </c>
      <c r="G88" s="24"/>
      <c r="H88" s="24">
        <f t="shared" si="3"/>
        <v>0</v>
      </c>
    </row>
    <row r="89" spans="2:8" x14ac:dyDescent="0.4">
      <c r="B89" s="22"/>
      <c r="C89" s="22"/>
      <c r="D89" s="23" t="s">
        <v>61</v>
      </c>
      <c r="E89" s="24">
        <v>2039</v>
      </c>
      <c r="F89" s="24">
        <f t="shared" si="2"/>
        <v>2039</v>
      </c>
      <c r="G89" s="24"/>
      <c r="H89" s="24">
        <f t="shared" si="3"/>
        <v>2039</v>
      </c>
    </row>
    <row r="90" spans="2:8" x14ac:dyDescent="0.4">
      <c r="B90" s="22"/>
      <c r="C90" s="22"/>
      <c r="D90" s="23" t="s">
        <v>85</v>
      </c>
      <c r="E90" s="24"/>
      <c r="F90" s="24">
        <f t="shared" si="2"/>
        <v>0</v>
      </c>
      <c r="G90" s="24"/>
      <c r="H90" s="24">
        <f t="shared" si="3"/>
        <v>0</v>
      </c>
    </row>
    <row r="91" spans="2:8" x14ac:dyDescent="0.4">
      <c r="B91" s="22"/>
      <c r="C91" s="22"/>
      <c r="D91" s="23" t="s">
        <v>86</v>
      </c>
      <c r="E91" s="24">
        <v>243540</v>
      </c>
      <c r="F91" s="24">
        <f t="shared" si="2"/>
        <v>243540</v>
      </c>
      <c r="G91" s="24"/>
      <c r="H91" s="24">
        <f t="shared" si="3"/>
        <v>243540</v>
      </c>
    </row>
    <row r="92" spans="2:8" x14ac:dyDescent="0.4">
      <c r="B92" s="22"/>
      <c r="C92" s="22"/>
      <c r="D92" s="23" t="s">
        <v>87</v>
      </c>
      <c r="E92" s="24"/>
      <c r="F92" s="24">
        <f t="shared" si="2"/>
        <v>0</v>
      </c>
      <c r="G92" s="24"/>
      <c r="H92" s="24">
        <f t="shared" si="3"/>
        <v>0</v>
      </c>
    </row>
    <row r="93" spans="2:8" x14ac:dyDescent="0.4">
      <c r="B93" s="22"/>
      <c r="C93" s="22"/>
      <c r="D93" s="23" t="s">
        <v>88</v>
      </c>
      <c r="E93" s="24"/>
      <c r="F93" s="24">
        <f t="shared" si="2"/>
        <v>0</v>
      </c>
      <c r="G93" s="24"/>
      <c r="H93" s="24">
        <f t="shared" si="3"/>
        <v>0</v>
      </c>
    </row>
    <row r="94" spans="2:8" x14ac:dyDescent="0.4">
      <c r="B94" s="22"/>
      <c r="C94" s="22"/>
      <c r="D94" s="23" t="s">
        <v>89</v>
      </c>
      <c r="E94" s="24"/>
      <c r="F94" s="24">
        <f t="shared" si="2"/>
        <v>0</v>
      </c>
      <c r="G94" s="24"/>
      <c r="H94" s="24">
        <f t="shared" si="3"/>
        <v>0</v>
      </c>
    </row>
    <row r="95" spans="2:8" x14ac:dyDescent="0.4">
      <c r="B95" s="22"/>
      <c r="C95" s="22"/>
      <c r="D95" s="23" t="s">
        <v>90</v>
      </c>
      <c r="E95" s="24"/>
      <c r="F95" s="24">
        <f t="shared" si="2"/>
        <v>0</v>
      </c>
      <c r="G95" s="24"/>
      <c r="H95" s="24">
        <f t="shared" si="3"/>
        <v>0</v>
      </c>
    </row>
    <row r="96" spans="2:8" x14ac:dyDescent="0.4">
      <c r="B96" s="22"/>
      <c r="C96" s="25"/>
      <c r="D96" s="26" t="s">
        <v>91</v>
      </c>
      <c r="E96" s="27">
        <f>+E54+E63+E66+E90+E91+E92+E93+E94+E95</f>
        <v>2984455</v>
      </c>
      <c r="F96" s="27">
        <f t="shared" si="2"/>
        <v>2984455</v>
      </c>
      <c r="G96" s="27">
        <f>+G54+G63+G66+G90+G91+G92+G93+G94+G95</f>
        <v>0</v>
      </c>
      <c r="H96" s="27">
        <f t="shared" si="3"/>
        <v>2984455</v>
      </c>
    </row>
    <row r="97" spans="2:8" x14ac:dyDescent="0.4">
      <c r="B97" s="25"/>
      <c r="C97" s="28" t="s">
        <v>92</v>
      </c>
      <c r="D97" s="29"/>
      <c r="E97" s="30">
        <f xml:space="preserve"> +E53 - E96</f>
        <v>-301885</v>
      </c>
      <c r="F97" s="30">
        <f t="shared" si="2"/>
        <v>-301885</v>
      </c>
      <c r="G97" s="30">
        <f xml:space="preserve"> +G53 - G96</f>
        <v>0</v>
      </c>
      <c r="H97" s="30">
        <f t="shared" si="3"/>
        <v>-301885</v>
      </c>
    </row>
    <row r="98" spans="2:8" x14ac:dyDescent="0.4">
      <c r="B98" s="19" t="s">
        <v>93</v>
      </c>
      <c r="C98" s="19" t="s">
        <v>11</v>
      </c>
      <c r="D98" s="23" t="s">
        <v>94</v>
      </c>
      <c r="E98" s="24"/>
      <c r="F98" s="24">
        <f t="shared" si="2"/>
        <v>0</v>
      </c>
      <c r="G98" s="24"/>
      <c r="H98" s="24">
        <f t="shared" si="3"/>
        <v>0</v>
      </c>
    </row>
    <row r="99" spans="2:8" x14ac:dyDescent="0.4">
      <c r="B99" s="22"/>
      <c r="C99" s="22"/>
      <c r="D99" s="23" t="s">
        <v>95</v>
      </c>
      <c r="E99" s="24">
        <v>5</v>
      </c>
      <c r="F99" s="24">
        <f t="shared" si="2"/>
        <v>5</v>
      </c>
      <c r="G99" s="24"/>
      <c r="H99" s="24">
        <f t="shared" si="3"/>
        <v>5</v>
      </c>
    </row>
    <row r="100" spans="2:8" x14ac:dyDescent="0.4">
      <c r="B100" s="22"/>
      <c r="C100" s="22"/>
      <c r="D100" s="23" t="s">
        <v>96</v>
      </c>
      <c r="E100" s="24"/>
      <c r="F100" s="24">
        <f t="shared" si="2"/>
        <v>0</v>
      </c>
      <c r="G100" s="24"/>
      <c r="H100" s="24">
        <f t="shared" si="3"/>
        <v>0</v>
      </c>
    </row>
    <row r="101" spans="2:8" x14ac:dyDescent="0.4">
      <c r="B101" s="22"/>
      <c r="C101" s="22"/>
      <c r="D101" s="23" t="s">
        <v>97</v>
      </c>
      <c r="E101" s="24"/>
      <c r="F101" s="24">
        <f t="shared" si="2"/>
        <v>0</v>
      </c>
      <c r="G101" s="24"/>
      <c r="H101" s="24">
        <f t="shared" si="3"/>
        <v>0</v>
      </c>
    </row>
    <row r="102" spans="2:8" x14ac:dyDescent="0.4">
      <c r="B102" s="22"/>
      <c r="C102" s="22"/>
      <c r="D102" s="23" t="s">
        <v>98</v>
      </c>
      <c r="E102" s="24"/>
      <c r="F102" s="24">
        <f t="shared" si="2"/>
        <v>0</v>
      </c>
      <c r="G102" s="24"/>
      <c r="H102" s="24">
        <f t="shared" si="3"/>
        <v>0</v>
      </c>
    </row>
    <row r="103" spans="2:8" x14ac:dyDescent="0.4">
      <c r="B103" s="22"/>
      <c r="C103" s="22"/>
      <c r="D103" s="23" t="s">
        <v>99</v>
      </c>
      <c r="E103" s="24"/>
      <c r="F103" s="24">
        <f t="shared" si="2"/>
        <v>0</v>
      </c>
      <c r="G103" s="24"/>
      <c r="H103" s="24">
        <f t="shared" si="3"/>
        <v>0</v>
      </c>
    </row>
    <row r="104" spans="2:8" x14ac:dyDescent="0.4">
      <c r="B104" s="22"/>
      <c r="C104" s="22"/>
      <c r="D104" s="23" t="s">
        <v>100</v>
      </c>
      <c r="E104" s="24">
        <f>+E105+E106+E107+E108</f>
        <v>0</v>
      </c>
      <c r="F104" s="24">
        <f t="shared" si="2"/>
        <v>0</v>
      </c>
      <c r="G104" s="24">
        <f>+G105+G106+G107+G108</f>
        <v>0</v>
      </c>
      <c r="H104" s="24">
        <f t="shared" si="3"/>
        <v>0</v>
      </c>
    </row>
    <row r="105" spans="2:8" x14ac:dyDescent="0.4">
      <c r="B105" s="22"/>
      <c r="C105" s="22"/>
      <c r="D105" s="23" t="s">
        <v>101</v>
      </c>
      <c r="E105" s="24"/>
      <c r="F105" s="24">
        <f t="shared" si="2"/>
        <v>0</v>
      </c>
      <c r="G105" s="24"/>
      <c r="H105" s="24">
        <f t="shared" si="3"/>
        <v>0</v>
      </c>
    </row>
    <row r="106" spans="2:8" x14ac:dyDescent="0.4">
      <c r="B106" s="22"/>
      <c r="C106" s="22"/>
      <c r="D106" s="23" t="s">
        <v>102</v>
      </c>
      <c r="E106" s="24"/>
      <c r="F106" s="24">
        <f t="shared" si="2"/>
        <v>0</v>
      </c>
      <c r="G106" s="24"/>
      <c r="H106" s="24">
        <f t="shared" si="3"/>
        <v>0</v>
      </c>
    </row>
    <row r="107" spans="2:8" x14ac:dyDescent="0.4">
      <c r="B107" s="22"/>
      <c r="C107" s="22"/>
      <c r="D107" s="23" t="s">
        <v>103</v>
      </c>
      <c r="E107" s="24"/>
      <c r="F107" s="24">
        <f t="shared" si="2"/>
        <v>0</v>
      </c>
      <c r="G107" s="24"/>
      <c r="H107" s="24">
        <f t="shared" si="3"/>
        <v>0</v>
      </c>
    </row>
    <row r="108" spans="2:8" x14ac:dyDescent="0.4">
      <c r="B108" s="22"/>
      <c r="C108" s="22"/>
      <c r="D108" s="23" t="s">
        <v>104</v>
      </c>
      <c r="E108" s="24"/>
      <c r="F108" s="24">
        <f t="shared" si="2"/>
        <v>0</v>
      </c>
      <c r="G108" s="24"/>
      <c r="H108" s="24">
        <f t="shared" si="3"/>
        <v>0</v>
      </c>
    </row>
    <row r="109" spans="2:8" x14ac:dyDescent="0.4">
      <c r="B109" s="22"/>
      <c r="C109" s="25"/>
      <c r="D109" s="26" t="s">
        <v>105</v>
      </c>
      <c r="E109" s="27">
        <f>+E98+E99+E100+E101+E102+E103+E104</f>
        <v>5</v>
      </c>
      <c r="F109" s="27">
        <f t="shared" si="2"/>
        <v>5</v>
      </c>
      <c r="G109" s="27">
        <f>+G98+G99+G100+G101+G102+G103+G104</f>
        <v>0</v>
      </c>
      <c r="H109" s="27">
        <f t="shared" si="3"/>
        <v>5</v>
      </c>
    </row>
    <row r="110" spans="2:8" x14ac:dyDescent="0.4">
      <c r="B110" s="22"/>
      <c r="C110" s="19" t="s">
        <v>49</v>
      </c>
      <c r="D110" s="23" t="s">
        <v>106</v>
      </c>
      <c r="E110" s="24"/>
      <c r="F110" s="24">
        <f t="shared" si="2"/>
        <v>0</v>
      </c>
      <c r="G110" s="24"/>
      <c r="H110" s="24">
        <f t="shared" si="3"/>
        <v>0</v>
      </c>
    </row>
    <row r="111" spans="2:8" x14ac:dyDescent="0.4">
      <c r="B111" s="22"/>
      <c r="C111" s="22"/>
      <c r="D111" s="23" t="s">
        <v>107</v>
      </c>
      <c r="E111" s="24"/>
      <c r="F111" s="24">
        <f t="shared" si="2"/>
        <v>0</v>
      </c>
      <c r="G111" s="24"/>
      <c r="H111" s="24">
        <f t="shared" si="3"/>
        <v>0</v>
      </c>
    </row>
    <row r="112" spans="2:8" x14ac:dyDescent="0.4">
      <c r="B112" s="22"/>
      <c r="C112" s="22"/>
      <c r="D112" s="23" t="s">
        <v>108</v>
      </c>
      <c r="E112" s="24"/>
      <c r="F112" s="24">
        <f t="shared" si="2"/>
        <v>0</v>
      </c>
      <c r="G112" s="24"/>
      <c r="H112" s="24">
        <f t="shared" si="3"/>
        <v>0</v>
      </c>
    </row>
    <row r="113" spans="2:8" x14ac:dyDescent="0.4">
      <c r="B113" s="22"/>
      <c r="C113" s="22"/>
      <c r="D113" s="23" t="s">
        <v>109</v>
      </c>
      <c r="E113" s="24"/>
      <c r="F113" s="24">
        <f t="shared" si="2"/>
        <v>0</v>
      </c>
      <c r="G113" s="24"/>
      <c r="H113" s="24">
        <f t="shared" si="3"/>
        <v>0</v>
      </c>
    </row>
    <row r="114" spans="2:8" x14ac:dyDescent="0.4">
      <c r="B114" s="22"/>
      <c r="C114" s="22"/>
      <c r="D114" s="23" t="s">
        <v>110</v>
      </c>
      <c r="E114" s="24"/>
      <c r="F114" s="24">
        <f t="shared" si="2"/>
        <v>0</v>
      </c>
      <c r="G114" s="24"/>
      <c r="H114" s="24">
        <f t="shared" si="3"/>
        <v>0</v>
      </c>
    </row>
    <row r="115" spans="2:8" x14ac:dyDescent="0.4">
      <c r="B115" s="22"/>
      <c r="C115" s="22"/>
      <c r="D115" s="23" t="s">
        <v>111</v>
      </c>
      <c r="E115" s="24">
        <f>+E116+E117+E118</f>
        <v>0</v>
      </c>
      <c r="F115" s="24">
        <f t="shared" si="2"/>
        <v>0</v>
      </c>
      <c r="G115" s="24">
        <f>+G116+G117+G118</f>
        <v>0</v>
      </c>
      <c r="H115" s="24">
        <f t="shared" si="3"/>
        <v>0</v>
      </c>
    </row>
    <row r="116" spans="2:8" x14ac:dyDescent="0.4">
      <c r="B116" s="22"/>
      <c r="C116" s="22"/>
      <c r="D116" s="23" t="s">
        <v>112</v>
      </c>
      <c r="E116" s="24"/>
      <c r="F116" s="24">
        <f t="shared" si="2"/>
        <v>0</v>
      </c>
      <c r="G116" s="24"/>
      <c r="H116" s="24">
        <f t="shared" si="3"/>
        <v>0</v>
      </c>
    </row>
    <row r="117" spans="2:8" x14ac:dyDescent="0.4">
      <c r="B117" s="22"/>
      <c r="C117" s="22"/>
      <c r="D117" s="23" t="s">
        <v>113</v>
      </c>
      <c r="E117" s="24"/>
      <c r="F117" s="24">
        <f t="shared" si="2"/>
        <v>0</v>
      </c>
      <c r="G117" s="24"/>
      <c r="H117" s="24">
        <f t="shared" si="3"/>
        <v>0</v>
      </c>
    </row>
    <row r="118" spans="2:8" x14ac:dyDescent="0.4">
      <c r="B118" s="22"/>
      <c r="C118" s="22"/>
      <c r="D118" s="23" t="s">
        <v>114</v>
      </c>
      <c r="E118" s="24"/>
      <c r="F118" s="24">
        <f t="shared" si="2"/>
        <v>0</v>
      </c>
      <c r="G118" s="24"/>
      <c r="H118" s="24">
        <f t="shared" si="3"/>
        <v>0</v>
      </c>
    </row>
    <row r="119" spans="2:8" x14ac:dyDescent="0.4">
      <c r="B119" s="22"/>
      <c r="C119" s="25"/>
      <c r="D119" s="26" t="s">
        <v>115</v>
      </c>
      <c r="E119" s="27">
        <f>+E110+E111+E112+E113+E114+E115</f>
        <v>0</v>
      </c>
      <c r="F119" s="27">
        <f t="shared" si="2"/>
        <v>0</v>
      </c>
      <c r="G119" s="27">
        <f>+G110+G111+G112+G113+G114+G115</f>
        <v>0</v>
      </c>
      <c r="H119" s="27">
        <f t="shared" si="3"/>
        <v>0</v>
      </c>
    </row>
    <row r="120" spans="2:8" x14ac:dyDescent="0.4">
      <c r="B120" s="25"/>
      <c r="C120" s="28" t="s">
        <v>116</v>
      </c>
      <c r="D120" s="31"/>
      <c r="E120" s="32">
        <f xml:space="preserve"> +E109 - E119</f>
        <v>5</v>
      </c>
      <c r="F120" s="32">
        <f t="shared" si="2"/>
        <v>5</v>
      </c>
      <c r="G120" s="32">
        <f xml:space="preserve"> +G109 - G119</f>
        <v>0</v>
      </c>
      <c r="H120" s="32">
        <f t="shared" si="3"/>
        <v>5</v>
      </c>
    </row>
    <row r="121" spans="2:8" x14ac:dyDescent="0.4">
      <c r="B121" s="28" t="s">
        <v>117</v>
      </c>
      <c r="C121" s="33"/>
      <c r="D121" s="29"/>
      <c r="E121" s="30">
        <f xml:space="preserve"> +E97 +E120</f>
        <v>-301880</v>
      </c>
      <c r="F121" s="30">
        <f t="shared" si="2"/>
        <v>-301880</v>
      </c>
      <c r="G121" s="30">
        <f xml:space="preserve"> +G97 +G120</f>
        <v>0</v>
      </c>
      <c r="H121" s="30">
        <f t="shared" si="3"/>
        <v>-301880</v>
      </c>
    </row>
  </sheetData>
  <mergeCells count="12">
    <mergeCell ref="B7:B97"/>
    <mergeCell ref="C7:C53"/>
    <mergeCell ref="C54:C96"/>
    <mergeCell ref="B98:B120"/>
    <mergeCell ref="C98:C109"/>
    <mergeCell ref="C110:C119"/>
    <mergeCell ref="B2:H2"/>
    <mergeCell ref="B3:H3"/>
    <mergeCell ref="B5:D6"/>
    <mergeCell ref="F5:F6"/>
    <mergeCell ref="G5:G6"/>
    <mergeCell ref="H5:H6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福島区分</vt:lpstr>
      <vt:lpstr>会津区分</vt:lpstr>
      <vt:lpstr>居宅区分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2017-06-14T08:13:26Z</dcterms:created>
  <dcterms:modified xsi:type="dcterms:W3CDTF">2017-06-14T08:13:26Z</dcterms:modified>
</cp:coreProperties>
</file>