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 activeTab="2"/>
  </bookViews>
  <sheets>
    <sheet name="福島区分" sheetId="1" r:id="rId1"/>
    <sheet name="会津区分" sheetId="2" r:id="rId2"/>
    <sheet name="居宅区分" sheetId="3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2" i="3" l="1"/>
  <c r="H152" i="3" s="1"/>
  <c r="E149" i="3"/>
  <c r="F149" i="3" s="1"/>
  <c r="F148" i="3"/>
  <c r="H148" i="3" s="1"/>
  <c r="G147" i="3"/>
  <c r="E147" i="3"/>
  <c r="F147" i="3" s="1"/>
  <c r="F146" i="3"/>
  <c r="H146" i="3" s="1"/>
  <c r="F145" i="3"/>
  <c r="H145" i="3" s="1"/>
  <c r="F144" i="3"/>
  <c r="H144" i="3" s="1"/>
  <c r="F143" i="3"/>
  <c r="H143" i="3" s="1"/>
  <c r="F142" i="3"/>
  <c r="H142" i="3" s="1"/>
  <c r="F141" i="3"/>
  <c r="H141" i="3" s="1"/>
  <c r="F140" i="3"/>
  <c r="H140" i="3" s="1"/>
  <c r="F139" i="3"/>
  <c r="H139" i="3" s="1"/>
  <c r="G138" i="3"/>
  <c r="E138" i="3"/>
  <c r="F138" i="3" s="1"/>
  <c r="H138" i="3" s="1"/>
  <c r="F137" i="3"/>
  <c r="H137" i="3" s="1"/>
  <c r="F136" i="3"/>
  <c r="H136" i="3" s="1"/>
  <c r="F135" i="3"/>
  <c r="H135" i="3" s="1"/>
  <c r="E134" i="3"/>
  <c r="F134" i="3" s="1"/>
  <c r="F133" i="3"/>
  <c r="H133" i="3" s="1"/>
  <c r="G132" i="3"/>
  <c r="E132" i="3"/>
  <c r="F132" i="3" s="1"/>
  <c r="H132" i="3" s="1"/>
  <c r="F131" i="3"/>
  <c r="H131" i="3" s="1"/>
  <c r="F130" i="3"/>
  <c r="H130" i="3" s="1"/>
  <c r="F129" i="3"/>
  <c r="H129" i="3" s="1"/>
  <c r="F128" i="3"/>
  <c r="H128" i="3" s="1"/>
  <c r="F127" i="3"/>
  <c r="H127" i="3" s="1"/>
  <c r="F126" i="3"/>
  <c r="H126" i="3" s="1"/>
  <c r="F125" i="3"/>
  <c r="H125" i="3" s="1"/>
  <c r="F124" i="3"/>
  <c r="H124" i="3" s="1"/>
  <c r="F123" i="3"/>
  <c r="H123" i="3" s="1"/>
  <c r="G122" i="3"/>
  <c r="G134" i="3" s="1"/>
  <c r="E122" i="3"/>
  <c r="F122" i="3" s="1"/>
  <c r="H122" i="3" s="1"/>
  <c r="F121" i="3"/>
  <c r="H121" i="3" s="1"/>
  <c r="F120" i="3"/>
  <c r="H120" i="3" s="1"/>
  <c r="F119" i="3"/>
  <c r="H119" i="3" s="1"/>
  <c r="F118" i="3"/>
  <c r="H118" i="3" s="1"/>
  <c r="F115" i="3"/>
  <c r="H115" i="3" s="1"/>
  <c r="F114" i="3"/>
  <c r="H114" i="3" s="1"/>
  <c r="F113" i="3"/>
  <c r="H113" i="3" s="1"/>
  <c r="F112" i="3"/>
  <c r="H112" i="3" s="1"/>
  <c r="F111" i="3"/>
  <c r="H111" i="3" s="1"/>
  <c r="F110" i="3"/>
  <c r="H110" i="3" s="1"/>
  <c r="F109" i="3"/>
  <c r="H109" i="3" s="1"/>
  <c r="H108" i="3"/>
  <c r="F108" i="3"/>
  <c r="G107" i="3"/>
  <c r="G116" i="3" s="1"/>
  <c r="E107" i="3"/>
  <c r="E116" i="3" s="1"/>
  <c r="F116" i="3" s="1"/>
  <c r="H116" i="3" s="1"/>
  <c r="F106" i="3"/>
  <c r="H106" i="3" s="1"/>
  <c r="H104" i="3"/>
  <c r="F104" i="3"/>
  <c r="F103" i="3"/>
  <c r="H103" i="3" s="1"/>
  <c r="F102" i="3"/>
  <c r="H102" i="3" s="1"/>
  <c r="G101" i="3"/>
  <c r="E101" i="3"/>
  <c r="F101" i="3" s="1"/>
  <c r="H101" i="3" s="1"/>
  <c r="F100" i="3"/>
  <c r="H100" i="3" s="1"/>
  <c r="F99" i="3"/>
  <c r="H99" i="3" s="1"/>
  <c r="F98" i="3"/>
  <c r="H98" i="3" s="1"/>
  <c r="H97" i="3"/>
  <c r="G97" i="3"/>
  <c r="E97" i="3"/>
  <c r="F97" i="3" s="1"/>
  <c r="F96" i="3"/>
  <c r="H96" i="3" s="1"/>
  <c r="F95" i="3"/>
  <c r="H95" i="3" s="1"/>
  <c r="G94" i="3"/>
  <c r="G105" i="3" s="1"/>
  <c r="G117" i="3" s="1"/>
  <c r="E94" i="3"/>
  <c r="F94" i="3" s="1"/>
  <c r="H94" i="3" s="1"/>
  <c r="F91" i="3"/>
  <c r="H91" i="3" s="1"/>
  <c r="F90" i="3"/>
  <c r="H90" i="3" s="1"/>
  <c r="H89" i="3"/>
  <c r="G89" i="3"/>
  <c r="G87" i="3" s="1"/>
  <c r="E89" i="3"/>
  <c r="F89" i="3" s="1"/>
  <c r="F88" i="3"/>
  <c r="H88" i="3" s="1"/>
  <c r="E87" i="3"/>
  <c r="F87" i="3" s="1"/>
  <c r="H87" i="3" s="1"/>
  <c r="F86" i="3"/>
  <c r="H86" i="3" s="1"/>
  <c r="H85" i="3"/>
  <c r="G85" i="3"/>
  <c r="E85" i="3"/>
  <c r="F85" i="3" s="1"/>
  <c r="F84" i="3"/>
  <c r="H84" i="3" s="1"/>
  <c r="F83" i="3"/>
  <c r="H83" i="3" s="1"/>
  <c r="F82" i="3"/>
  <c r="H82" i="3" s="1"/>
  <c r="F81" i="3"/>
  <c r="H81" i="3" s="1"/>
  <c r="F80" i="3"/>
  <c r="H80" i="3" s="1"/>
  <c r="F79" i="3"/>
  <c r="H79" i="3" s="1"/>
  <c r="H78" i="3"/>
  <c r="F78" i="3"/>
  <c r="F77" i="3"/>
  <c r="H77" i="3" s="1"/>
  <c r="F76" i="3"/>
  <c r="H76" i="3" s="1"/>
  <c r="F75" i="3"/>
  <c r="H75" i="3" s="1"/>
  <c r="F74" i="3"/>
  <c r="H74" i="3" s="1"/>
  <c r="F73" i="3"/>
  <c r="H73" i="3" s="1"/>
  <c r="F72" i="3"/>
  <c r="H72" i="3" s="1"/>
  <c r="F71" i="3"/>
  <c r="H71" i="3" s="1"/>
  <c r="H70" i="3"/>
  <c r="F70" i="3"/>
  <c r="F69" i="3"/>
  <c r="H69" i="3" s="1"/>
  <c r="F68" i="3"/>
  <c r="H68" i="3" s="1"/>
  <c r="F67" i="3"/>
  <c r="H67" i="3" s="1"/>
  <c r="F66" i="3"/>
  <c r="H66" i="3" s="1"/>
  <c r="F65" i="3"/>
  <c r="H65" i="3" s="1"/>
  <c r="F64" i="3"/>
  <c r="H64" i="3" s="1"/>
  <c r="F63" i="3"/>
  <c r="H63" i="3" s="1"/>
  <c r="H62" i="3"/>
  <c r="F62" i="3"/>
  <c r="F61" i="3"/>
  <c r="H61" i="3" s="1"/>
  <c r="G60" i="3"/>
  <c r="H60" i="3" s="1"/>
  <c r="E60" i="3"/>
  <c r="F60" i="3" s="1"/>
  <c r="F59" i="3"/>
  <c r="H59" i="3" s="1"/>
  <c r="F58" i="3"/>
  <c r="H58" i="3" s="1"/>
  <c r="G57" i="3"/>
  <c r="E57" i="3"/>
  <c r="F57" i="3" s="1"/>
  <c r="H57" i="3" s="1"/>
  <c r="H56" i="3"/>
  <c r="F56" i="3"/>
  <c r="F55" i="3"/>
  <c r="H55" i="3" s="1"/>
  <c r="F54" i="3"/>
  <c r="H54" i="3" s="1"/>
  <c r="F53" i="3"/>
  <c r="H53" i="3" s="1"/>
  <c r="F52" i="3"/>
  <c r="H52" i="3" s="1"/>
  <c r="F51" i="3"/>
  <c r="H51" i="3" s="1"/>
  <c r="H50" i="3"/>
  <c r="F50" i="3"/>
  <c r="G49" i="3"/>
  <c r="G92" i="3" s="1"/>
  <c r="F49" i="3"/>
  <c r="H49" i="3" s="1"/>
  <c r="E49" i="3"/>
  <c r="F47" i="3"/>
  <c r="H47" i="3" s="1"/>
  <c r="F46" i="3"/>
  <c r="H46" i="3" s="1"/>
  <c r="F45" i="3"/>
  <c r="H45" i="3" s="1"/>
  <c r="G44" i="3"/>
  <c r="E44" i="3"/>
  <c r="F44" i="3" s="1"/>
  <c r="H44" i="3" s="1"/>
  <c r="H43" i="3"/>
  <c r="F43" i="3"/>
  <c r="F42" i="3"/>
  <c r="H42" i="3" s="1"/>
  <c r="F41" i="3"/>
  <c r="H41" i="3" s="1"/>
  <c r="G40" i="3"/>
  <c r="E40" i="3"/>
  <c r="F40" i="3" s="1"/>
  <c r="H40" i="3" s="1"/>
  <c r="F39" i="3"/>
  <c r="H39" i="3" s="1"/>
  <c r="H38" i="3"/>
  <c r="F38" i="3"/>
  <c r="F37" i="3"/>
  <c r="H37" i="3" s="1"/>
  <c r="H36" i="3"/>
  <c r="F36" i="3"/>
  <c r="F35" i="3"/>
  <c r="H35" i="3" s="1"/>
  <c r="F34" i="3"/>
  <c r="H34" i="3" s="1"/>
  <c r="G33" i="3"/>
  <c r="G31" i="3" s="1"/>
  <c r="E33" i="3"/>
  <c r="F33" i="3" s="1"/>
  <c r="H33" i="3" s="1"/>
  <c r="F32" i="3"/>
  <c r="H32" i="3" s="1"/>
  <c r="E31" i="3"/>
  <c r="F31" i="3" s="1"/>
  <c r="H30" i="3"/>
  <c r="F30" i="3"/>
  <c r="F29" i="3"/>
  <c r="H29" i="3" s="1"/>
  <c r="F28" i="3"/>
  <c r="H28" i="3" s="1"/>
  <c r="F27" i="3"/>
  <c r="H27" i="3" s="1"/>
  <c r="F26" i="3"/>
  <c r="H26" i="3" s="1"/>
  <c r="G25" i="3"/>
  <c r="G7" i="3" s="1"/>
  <c r="F25" i="3"/>
  <c r="E25" i="3"/>
  <c r="F24" i="3"/>
  <c r="H24" i="3" s="1"/>
  <c r="H23" i="3"/>
  <c r="F23" i="3"/>
  <c r="G22" i="3"/>
  <c r="E22" i="3"/>
  <c r="F22" i="3" s="1"/>
  <c r="H22" i="3" s="1"/>
  <c r="F21" i="3"/>
  <c r="H21" i="3" s="1"/>
  <c r="F20" i="3"/>
  <c r="H20" i="3" s="1"/>
  <c r="F19" i="3"/>
  <c r="H19" i="3" s="1"/>
  <c r="H18" i="3"/>
  <c r="F18" i="3"/>
  <c r="F17" i="3"/>
  <c r="H17" i="3" s="1"/>
  <c r="H16" i="3"/>
  <c r="F16" i="3"/>
  <c r="G15" i="3"/>
  <c r="E15" i="3"/>
  <c r="F15" i="3" s="1"/>
  <c r="H15" i="3" s="1"/>
  <c r="H14" i="3"/>
  <c r="F14" i="3"/>
  <c r="F13" i="3"/>
  <c r="H13" i="3" s="1"/>
  <c r="H12" i="3"/>
  <c r="F12" i="3"/>
  <c r="F11" i="3"/>
  <c r="H11" i="3" s="1"/>
  <c r="H10" i="3"/>
  <c r="F10" i="3"/>
  <c r="F9" i="3"/>
  <c r="H9" i="3" s="1"/>
  <c r="G8" i="3"/>
  <c r="E8" i="3"/>
  <c r="F8" i="3" s="1"/>
  <c r="H8" i="3" s="1"/>
  <c r="E7" i="3"/>
  <c r="F7" i="3" s="1"/>
  <c r="H7" i="3" s="1"/>
  <c r="H152" i="2"/>
  <c r="F152" i="2"/>
  <c r="G149" i="2"/>
  <c r="F148" i="2"/>
  <c r="H148" i="2" s="1"/>
  <c r="G147" i="2"/>
  <c r="E147" i="2"/>
  <c r="F147" i="2" s="1"/>
  <c r="H147" i="2" s="1"/>
  <c r="H146" i="2"/>
  <c r="F146" i="2"/>
  <c r="F145" i="2"/>
  <c r="H145" i="2" s="1"/>
  <c r="H144" i="2"/>
  <c r="F144" i="2"/>
  <c r="F143" i="2"/>
  <c r="H143" i="2" s="1"/>
  <c r="H142" i="2"/>
  <c r="F142" i="2"/>
  <c r="F141" i="2"/>
  <c r="H141" i="2" s="1"/>
  <c r="H140" i="2"/>
  <c r="F140" i="2"/>
  <c r="F139" i="2"/>
  <c r="H139" i="2" s="1"/>
  <c r="G138" i="2"/>
  <c r="E138" i="2"/>
  <c r="F138" i="2" s="1"/>
  <c r="H138" i="2" s="1"/>
  <c r="H137" i="2"/>
  <c r="F137" i="2"/>
  <c r="F136" i="2"/>
  <c r="H136" i="2" s="1"/>
  <c r="H135" i="2"/>
  <c r="F135" i="2"/>
  <c r="F133" i="2"/>
  <c r="H133" i="2" s="1"/>
  <c r="G132" i="2"/>
  <c r="E132" i="2"/>
  <c r="F132" i="2" s="1"/>
  <c r="H132" i="2" s="1"/>
  <c r="H131" i="2"/>
  <c r="F131" i="2"/>
  <c r="F130" i="2"/>
  <c r="H130" i="2" s="1"/>
  <c r="H129" i="2"/>
  <c r="F129" i="2"/>
  <c r="F128" i="2"/>
  <c r="H128" i="2" s="1"/>
  <c r="H127" i="2"/>
  <c r="F127" i="2"/>
  <c r="F126" i="2"/>
  <c r="H126" i="2" s="1"/>
  <c r="H125" i="2"/>
  <c r="F125" i="2"/>
  <c r="F124" i="2"/>
  <c r="H124" i="2" s="1"/>
  <c r="H123" i="2"/>
  <c r="F123" i="2"/>
  <c r="G122" i="2"/>
  <c r="H122" i="2" s="1"/>
  <c r="F122" i="2"/>
  <c r="E122" i="2"/>
  <c r="E134" i="2" s="1"/>
  <c r="F121" i="2"/>
  <c r="H121" i="2" s="1"/>
  <c r="H120" i="2"/>
  <c r="F120" i="2"/>
  <c r="F119" i="2"/>
  <c r="H119" i="2" s="1"/>
  <c r="H118" i="2"/>
  <c r="F118" i="2"/>
  <c r="F115" i="2"/>
  <c r="H115" i="2" s="1"/>
  <c r="H114" i="2"/>
  <c r="F114" i="2"/>
  <c r="F113" i="2"/>
  <c r="H113" i="2" s="1"/>
  <c r="H112" i="2"/>
  <c r="F112" i="2"/>
  <c r="F111" i="2"/>
  <c r="H111" i="2" s="1"/>
  <c r="H110" i="2"/>
  <c r="F110" i="2"/>
  <c r="F109" i="2"/>
  <c r="H109" i="2" s="1"/>
  <c r="H108" i="2"/>
  <c r="F108" i="2"/>
  <c r="G107" i="2"/>
  <c r="H107" i="2" s="1"/>
  <c r="F107" i="2"/>
  <c r="E107" i="2"/>
  <c r="E116" i="2" s="1"/>
  <c r="F116" i="2" s="1"/>
  <c r="F106" i="2"/>
  <c r="H106" i="2" s="1"/>
  <c r="F104" i="2"/>
  <c r="H104" i="2" s="1"/>
  <c r="F103" i="2"/>
  <c r="H103" i="2" s="1"/>
  <c r="F102" i="2"/>
  <c r="H102" i="2" s="1"/>
  <c r="G101" i="2"/>
  <c r="E101" i="2"/>
  <c r="F101" i="2" s="1"/>
  <c r="H101" i="2" s="1"/>
  <c r="F100" i="2"/>
  <c r="H100" i="2" s="1"/>
  <c r="F99" i="2"/>
  <c r="H99" i="2" s="1"/>
  <c r="F98" i="2"/>
  <c r="H98" i="2" s="1"/>
  <c r="G97" i="2"/>
  <c r="E97" i="2"/>
  <c r="F97" i="2" s="1"/>
  <c r="H97" i="2" s="1"/>
  <c r="F96" i="2"/>
  <c r="H96" i="2" s="1"/>
  <c r="F95" i="2"/>
  <c r="H95" i="2" s="1"/>
  <c r="G94" i="2"/>
  <c r="G105" i="2" s="1"/>
  <c r="E94" i="2"/>
  <c r="F91" i="2"/>
  <c r="H91" i="2" s="1"/>
  <c r="F90" i="2"/>
  <c r="H90" i="2" s="1"/>
  <c r="G89" i="2"/>
  <c r="E89" i="2"/>
  <c r="F88" i="2"/>
  <c r="H88" i="2" s="1"/>
  <c r="G87" i="2"/>
  <c r="F86" i="2"/>
  <c r="H86" i="2" s="1"/>
  <c r="G85" i="2"/>
  <c r="E85" i="2"/>
  <c r="F85" i="2" s="1"/>
  <c r="H85" i="2" s="1"/>
  <c r="F84" i="2"/>
  <c r="H84" i="2" s="1"/>
  <c r="F83" i="2"/>
  <c r="H83" i="2" s="1"/>
  <c r="F82" i="2"/>
  <c r="H82" i="2" s="1"/>
  <c r="F81" i="2"/>
  <c r="H81" i="2" s="1"/>
  <c r="F80" i="2"/>
  <c r="H80" i="2" s="1"/>
  <c r="F79" i="2"/>
  <c r="H79" i="2" s="1"/>
  <c r="F78" i="2"/>
  <c r="H78" i="2" s="1"/>
  <c r="F77" i="2"/>
  <c r="H77" i="2" s="1"/>
  <c r="F76" i="2"/>
  <c r="H76" i="2" s="1"/>
  <c r="F75" i="2"/>
  <c r="H75" i="2" s="1"/>
  <c r="F74" i="2"/>
  <c r="H74" i="2" s="1"/>
  <c r="F73" i="2"/>
  <c r="H73" i="2" s="1"/>
  <c r="F72" i="2"/>
  <c r="H72" i="2" s="1"/>
  <c r="F71" i="2"/>
  <c r="H71" i="2" s="1"/>
  <c r="F70" i="2"/>
  <c r="H70" i="2" s="1"/>
  <c r="F69" i="2"/>
  <c r="H69" i="2" s="1"/>
  <c r="F68" i="2"/>
  <c r="H68" i="2" s="1"/>
  <c r="F67" i="2"/>
  <c r="H67" i="2" s="1"/>
  <c r="F66" i="2"/>
  <c r="H66" i="2" s="1"/>
  <c r="F65" i="2"/>
  <c r="H65" i="2" s="1"/>
  <c r="F64" i="2"/>
  <c r="H64" i="2" s="1"/>
  <c r="F63" i="2"/>
  <c r="H63" i="2" s="1"/>
  <c r="F62" i="2"/>
  <c r="H62" i="2" s="1"/>
  <c r="F61" i="2"/>
  <c r="H61" i="2" s="1"/>
  <c r="G60" i="2"/>
  <c r="E60" i="2"/>
  <c r="F60" i="2" s="1"/>
  <c r="H60" i="2" s="1"/>
  <c r="F59" i="2"/>
  <c r="H59" i="2" s="1"/>
  <c r="F58" i="2"/>
  <c r="H58" i="2" s="1"/>
  <c r="G57" i="2"/>
  <c r="E57" i="2"/>
  <c r="F57" i="2" s="1"/>
  <c r="H57" i="2" s="1"/>
  <c r="F56" i="2"/>
  <c r="H56" i="2" s="1"/>
  <c r="F55" i="2"/>
  <c r="H55" i="2" s="1"/>
  <c r="F54" i="2"/>
  <c r="H54" i="2" s="1"/>
  <c r="H53" i="2"/>
  <c r="F53" i="2"/>
  <c r="F52" i="2"/>
  <c r="H52" i="2" s="1"/>
  <c r="F51" i="2"/>
  <c r="H51" i="2" s="1"/>
  <c r="F50" i="2"/>
  <c r="H50" i="2" s="1"/>
  <c r="G49" i="2"/>
  <c r="G92" i="2" s="1"/>
  <c r="E49" i="2"/>
  <c r="F49" i="2" s="1"/>
  <c r="H49" i="2" s="1"/>
  <c r="F47" i="2"/>
  <c r="H47" i="2" s="1"/>
  <c r="F46" i="2"/>
  <c r="H46" i="2" s="1"/>
  <c r="F45" i="2"/>
  <c r="H45" i="2" s="1"/>
  <c r="G44" i="2"/>
  <c r="E44" i="2"/>
  <c r="F44" i="2" s="1"/>
  <c r="H44" i="2" s="1"/>
  <c r="F43" i="2"/>
  <c r="H43" i="2" s="1"/>
  <c r="H42" i="2"/>
  <c r="F42" i="2"/>
  <c r="F41" i="2"/>
  <c r="H41" i="2" s="1"/>
  <c r="G40" i="2"/>
  <c r="H40" i="2" s="1"/>
  <c r="E40" i="2"/>
  <c r="F40" i="2" s="1"/>
  <c r="F39" i="2"/>
  <c r="H39" i="2" s="1"/>
  <c r="F38" i="2"/>
  <c r="H38" i="2" s="1"/>
  <c r="F37" i="2"/>
  <c r="H37" i="2" s="1"/>
  <c r="F36" i="2"/>
  <c r="H36" i="2" s="1"/>
  <c r="H35" i="2"/>
  <c r="F35" i="2"/>
  <c r="F34" i="2"/>
  <c r="H34" i="2" s="1"/>
  <c r="G33" i="2"/>
  <c r="G31" i="2" s="1"/>
  <c r="E33" i="2"/>
  <c r="F33" i="2" s="1"/>
  <c r="F32" i="2"/>
  <c r="H32" i="2" s="1"/>
  <c r="F31" i="2"/>
  <c r="H31" i="2" s="1"/>
  <c r="E31" i="2"/>
  <c r="F30" i="2"/>
  <c r="H30" i="2" s="1"/>
  <c r="F29" i="2"/>
  <c r="H29" i="2" s="1"/>
  <c r="F28" i="2"/>
  <c r="H28" i="2" s="1"/>
  <c r="F27" i="2"/>
  <c r="H27" i="2" s="1"/>
  <c r="F26" i="2"/>
  <c r="H26" i="2" s="1"/>
  <c r="G25" i="2"/>
  <c r="E25" i="2"/>
  <c r="F25" i="2" s="1"/>
  <c r="H25" i="2" s="1"/>
  <c r="H24" i="2"/>
  <c r="F24" i="2"/>
  <c r="F23" i="2"/>
  <c r="H23" i="2" s="1"/>
  <c r="G22" i="2"/>
  <c r="H22" i="2" s="1"/>
  <c r="E22" i="2"/>
  <c r="F22" i="2" s="1"/>
  <c r="F21" i="2"/>
  <c r="H21" i="2" s="1"/>
  <c r="F20" i="2"/>
  <c r="H20" i="2" s="1"/>
  <c r="F19" i="2"/>
  <c r="H19" i="2" s="1"/>
  <c r="F18" i="2"/>
  <c r="H18" i="2" s="1"/>
  <c r="H17" i="2"/>
  <c r="F17" i="2"/>
  <c r="F16" i="2"/>
  <c r="H16" i="2" s="1"/>
  <c r="G15" i="2"/>
  <c r="H15" i="2" s="1"/>
  <c r="E15" i="2"/>
  <c r="F15" i="2" s="1"/>
  <c r="F14" i="2"/>
  <c r="H14" i="2" s="1"/>
  <c r="F13" i="2"/>
  <c r="H13" i="2" s="1"/>
  <c r="F12" i="2"/>
  <c r="H12" i="2" s="1"/>
  <c r="F11" i="2"/>
  <c r="H11" i="2" s="1"/>
  <c r="H10" i="2"/>
  <c r="F10" i="2"/>
  <c r="F9" i="2"/>
  <c r="H9" i="2" s="1"/>
  <c r="G8" i="2"/>
  <c r="H8" i="2" s="1"/>
  <c r="E8" i="2"/>
  <c r="F8" i="2" s="1"/>
  <c r="E7" i="2"/>
  <c r="H152" i="1"/>
  <c r="F152" i="1"/>
  <c r="F148" i="1"/>
  <c r="H148" i="1" s="1"/>
  <c r="H147" i="1"/>
  <c r="G147" i="1"/>
  <c r="E147" i="1"/>
  <c r="F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H140" i="1"/>
  <c r="F140" i="1"/>
  <c r="F139" i="1"/>
  <c r="H139" i="1" s="1"/>
  <c r="G138" i="1"/>
  <c r="H138" i="1" s="1"/>
  <c r="E138" i="1"/>
  <c r="F138" i="1" s="1"/>
  <c r="F137" i="1"/>
  <c r="H137" i="1" s="1"/>
  <c r="F136" i="1"/>
  <c r="H136" i="1" s="1"/>
  <c r="F135" i="1"/>
  <c r="H135" i="1" s="1"/>
  <c r="F133" i="1"/>
  <c r="H133" i="1" s="1"/>
  <c r="G132" i="1"/>
  <c r="H132" i="1" s="1"/>
  <c r="E132" i="1"/>
  <c r="F132" i="1" s="1"/>
  <c r="F131" i="1"/>
  <c r="H131" i="1" s="1"/>
  <c r="F130" i="1"/>
  <c r="H130" i="1" s="1"/>
  <c r="F129" i="1"/>
  <c r="H129" i="1" s="1"/>
  <c r="F128" i="1"/>
  <c r="H128" i="1" s="1"/>
  <c r="H127" i="1"/>
  <c r="F127" i="1"/>
  <c r="F126" i="1"/>
  <c r="H126" i="1" s="1"/>
  <c r="F125" i="1"/>
  <c r="H125" i="1" s="1"/>
  <c r="F124" i="1"/>
  <c r="H124" i="1" s="1"/>
  <c r="F123" i="1"/>
  <c r="H123" i="1" s="1"/>
  <c r="G122" i="1"/>
  <c r="G134" i="1" s="1"/>
  <c r="E122" i="1"/>
  <c r="E134" i="1" s="1"/>
  <c r="F121" i="1"/>
  <c r="H121" i="1" s="1"/>
  <c r="H120" i="1"/>
  <c r="F120" i="1"/>
  <c r="F119" i="1"/>
  <c r="H119" i="1" s="1"/>
  <c r="F118" i="1"/>
  <c r="H118" i="1" s="1"/>
  <c r="G116" i="1"/>
  <c r="E116" i="1"/>
  <c r="F116" i="1" s="1"/>
  <c r="H116" i="1" s="1"/>
  <c r="F115" i="1"/>
  <c r="H115" i="1" s="1"/>
  <c r="H114" i="1"/>
  <c r="F114" i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G107" i="1"/>
  <c r="F107" i="1"/>
  <c r="H107" i="1" s="1"/>
  <c r="E107" i="1"/>
  <c r="F106" i="1"/>
  <c r="H106" i="1" s="1"/>
  <c r="G105" i="1"/>
  <c r="G117" i="1" s="1"/>
  <c r="F104" i="1"/>
  <c r="H104" i="1" s="1"/>
  <c r="F103" i="1"/>
  <c r="H103" i="1" s="1"/>
  <c r="F102" i="1"/>
  <c r="H102" i="1" s="1"/>
  <c r="G101" i="1"/>
  <c r="F101" i="1"/>
  <c r="H101" i="1" s="1"/>
  <c r="E101" i="1"/>
  <c r="F100" i="1"/>
  <c r="H100" i="1" s="1"/>
  <c r="F99" i="1"/>
  <c r="H99" i="1" s="1"/>
  <c r="F98" i="1"/>
  <c r="H98" i="1" s="1"/>
  <c r="G97" i="1"/>
  <c r="E97" i="1"/>
  <c r="F97" i="1" s="1"/>
  <c r="H97" i="1" s="1"/>
  <c r="F96" i="1"/>
  <c r="H96" i="1" s="1"/>
  <c r="F95" i="1"/>
  <c r="H95" i="1" s="1"/>
  <c r="H94" i="1"/>
  <c r="G94" i="1"/>
  <c r="E94" i="1"/>
  <c r="F94" i="1" s="1"/>
  <c r="F91" i="1"/>
  <c r="H91" i="1" s="1"/>
  <c r="F90" i="1"/>
  <c r="H90" i="1" s="1"/>
  <c r="G89" i="1"/>
  <c r="G87" i="1" s="1"/>
  <c r="E89" i="1"/>
  <c r="F89" i="1" s="1"/>
  <c r="H89" i="1" s="1"/>
  <c r="F88" i="1"/>
  <c r="H88" i="1" s="1"/>
  <c r="E87" i="1"/>
  <c r="F87" i="1" s="1"/>
  <c r="H87" i="1" s="1"/>
  <c r="F86" i="1"/>
  <c r="H86" i="1" s="1"/>
  <c r="G85" i="1"/>
  <c r="E85" i="1"/>
  <c r="F85" i="1" s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G60" i="1"/>
  <c r="E60" i="1"/>
  <c r="F60" i="1" s="1"/>
  <c r="H60" i="1" s="1"/>
  <c r="F59" i="1"/>
  <c r="H59" i="1" s="1"/>
  <c r="F58" i="1"/>
  <c r="H58" i="1" s="1"/>
  <c r="G57" i="1"/>
  <c r="G92" i="1" s="1"/>
  <c r="E57" i="1"/>
  <c r="F57" i="1" s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G49" i="1"/>
  <c r="E49" i="1"/>
  <c r="F49" i="1" s="1"/>
  <c r="H49" i="1" s="1"/>
  <c r="F47" i="1"/>
  <c r="H47" i="1" s="1"/>
  <c r="F46" i="1"/>
  <c r="H46" i="1" s="1"/>
  <c r="F45" i="1"/>
  <c r="H45" i="1" s="1"/>
  <c r="G44" i="1"/>
  <c r="E44" i="1"/>
  <c r="F44" i="1" s="1"/>
  <c r="H44" i="1" s="1"/>
  <c r="F43" i="1"/>
  <c r="H43" i="1" s="1"/>
  <c r="F42" i="1"/>
  <c r="H42" i="1" s="1"/>
  <c r="F41" i="1"/>
  <c r="H41" i="1" s="1"/>
  <c r="G40" i="1"/>
  <c r="E40" i="1"/>
  <c r="F40" i="1" s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G33" i="1"/>
  <c r="E33" i="1"/>
  <c r="F33" i="1" s="1"/>
  <c r="H33" i="1" s="1"/>
  <c r="F32" i="1"/>
  <c r="H32" i="1" s="1"/>
  <c r="G31" i="1"/>
  <c r="F30" i="1"/>
  <c r="H30" i="1" s="1"/>
  <c r="F29" i="1"/>
  <c r="H29" i="1" s="1"/>
  <c r="F28" i="1"/>
  <c r="H28" i="1" s="1"/>
  <c r="F27" i="1"/>
  <c r="H27" i="1" s="1"/>
  <c r="F26" i="1"/>
  <c r="H26" i="1" s="1"/>
  <c r="G25" i="1"/>
  <c r="E25" i="1"/>
  <c r="F25" i="1" s="1"/>
  <c r="H25" i="1" s="1"/>
  <c r="F24" i="1"/>
  <c r="H24" i="1" s="1"/>
  <c r="F23" i="1"/>
  <c r="H23" i="1" s="1"/>
  <c r="G22" i="1"/>
  <c r="E22" i="1"/>
  <c r="F22" i="1" s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G15" i="1"/>
  <c r="E15" i="1"/>
  <c r="F15" i="1" s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G8" i="1"/>
  <c r="E8" i="1"/>
  <c r="F8" i="1" s="1"/>
  <c r="H8" i="1" s="1"/>
  <c r="G7" i="1"/>
  <c r="G48" i="1" s="1"/>
  <c r="E7" i="1"/>
  <c r="F7" i="1" s="1"/>
  <c r="H7" i="1" s="1"/>
  <c r="G93" i="1" l="1"/>
  <c r="E150" i="1"/>
  <c r="F150" i="1" s="1"/>
  <c r="F134" i="1"/>
  <c r="H134" i="1" s="1"/>
  <c r="E31" i="1"/>
  <c r="F31" i="1" s="1"/>
  <c r="H31" i="1" s="1"/>
  <c r="E92" i="1"/>
  <c r="F92" i="1" s="1"/>
  <c r="H92" i="1" s="1"/>
  <c r="E149" i="1"/>
  <c r="F149" i="1" s="1"/>
  <c r="H31" i="3"/>
  <c r="E105" i="1"/>
  <c r="F122" i="1"/>
  <c r="H122" i="1" s="1"/>
  <c r="F89" i="2"/>
  <c r="H89" i="2" s="1"/>
  <c r="E87" i="2"/>
  <c r="F87" i="2" s="1"/>
  <c r="H87" i="2" s="1"/>
  <c r="E92" i="2"/>
  <c r="F92" i="2" s="1"/>
  <c r="H92" i="2" s="1"/>
  <c r="G48" i="3"/>
  <c r="G93" i="3" s="1"/>
  <c r="G149" i="1"/>
  <c r="G150" i="1" s="1"/>
  <c r="F7" i="2"/>
  <c r="H7" i="2" s="1"/>
  <c r="E48" i="2"/>
  <c r="G7" i="2"/>
  <c r="G48" i="2" s="1"/>
  <c r="G93" i="2" s="1"/>
  <c r="H33" i="2"/>
  <c r="F94" i="2"/>
  <c r="H94" i="2" s="1"/>
  <c r="E105" i="2"/>
  <c r="F134" i="2"/>
  <c r="H134" i="2" s="1"/>
  <c r="E150" i="2"/>
  <c r="F150" i="2" s="1"/>
  <c r="H150" i="2" s="1"/>
  <c r="E149" i="2"/>
  <c r="F149" i="2" s="1"/>
  <c r="H149" i="2" s="1"/>
  <c r="G149" i="3"/>
  <c r="H149" i="3"/>
  <c r="H25" i="3"/>
  <c r="E92" i="3"/>
  <c r="F92" i="3" s="1"/>
  <c r="H92" i="3" s="1"/>
  <c r="H147" i="3"/>
  <c r="E150" i="3"/>
  <c r="F150" i="3" s="1"/>
  <c r="H150" i="3" s="1"/>
  <c r="G116" i="2"/>
  <c r="G117" i="2" s="1"/>
  <c r="G134" i="2"/>
  <c r="G150" i="2" s="1"/>
  <c r="E48" i="3"/>
  <c r="G150" i="3"/>
  <c r="F107" i="3"/>
  <c r="H107" i="3" s="1"/>
  <c r="H134" i="3"/>
  <c r="E105" i="3"/>
  <c r="G151" i="2" l="1"/>
  <c r="G153" i="2" s="1"/>
  <c r="F105" i="3"/>
  <c r="H105" i="3" s="1"/>
  <c r="E117" i="3"/>
  <c r="F117" i="3" s="1"/>
  <c r="H117" i="3" s="1"/>
  <c r="E93" i="3"/>
  <c r="F48" i="3"/>
  <c r="H48" i="3" s="1"/>
  <c r="F105" i="2"/>
  <c r="H105" i="2" s="1"/>
  <c r="E117" i="2"/>
  <c r="F117" i="2" s="1"/>
  <c r="H117" i="2" s="1"/>
  <c r="H116" i="2"/>
  <c r="E48" i="1"/>
  <c r="F48" i="2"/>
  <c r="H48" i="2" s="1"/>
  <c r="E93" i="2"/>
  <c r="G151" i="3"/>
  <c r="G153" i="3" s="1"/>
  <c r="H149" i="1"/>
  <c r="F105" i="1"/>
  <c r="H105" i="1" s="1"/>
  <c r="E117" i="1"/>
  <c r="F117" i="1" s="1"/>
  <c r="H117" i="1" s="1"/>
  <c r="H150" i="1"/>
  <c r="G151" i="1"/>
  <c r="G153" i="1" s="1"/>
  <c r="F48" i="1" l="1"/>
  <c r="H48" i="1" s="1"/>
  <c r="E93" i="1"/>
  <c r="F93" i="3"/>
  <c r="H93" i="3" s="1"/>
  <c r="E151" i="3"/>
  <c r="F93" i="2"/>
  <c r="H93" i="2" s="1"/>
  <c r="E151" i="2"/>
  <c r="F151" i="3" l="1"/>
  <c r="H151" i="3" s="1"/>
  <c r="E153" i="3"/>
  <c r="F153" i="3" s="1"/>
  <c r="H153" i="3" s="1"/>
  <c r="E153" i="2"/>
  <c r="F153" i="2" s="1"/>
  <c r="H153" i="2" s="1"/>
  <c r="F151" i="2"/>
  <c r="H151" i="2" s="1"/>
  <c r="E151" i="1"/>
  <c r="F93" i="1"/>
  <c r="H93" i="1" s="1"/>
  <c r="E153" i="1" l="1"/>
  <c r="F153" i="1" s="1"/>
  <c r="H153" i="1" s="1"/>
  <c r="F151" i="1"/>
  <c r="H151" i="1" s="1"/>
</calcChain>
</file>

<file path=xl/sharedStrings.xml><?xml version="1.0" encoding="utf-8"?>
<sst xmlns="http://schemas.openxmlformats.org/spreadsheetml/2006/main" count="498" uniqueCount="158">
  <si>
    <t>別紙３（⑩）</t>
    <rPh sb="0" eb="2">
      <t>ベッシ</t>
    </rPh>
    <phoneticPr fontId="3"/>
  </si>
  <si>
    <t>福島区分  資金収支明細書</t>
    <phoneticPr fontId="3"/>
  </si>
  <si>
    <t>（自）平成28年4月1日  （至）平成29年3月31日</t>
    <phoneticPr fontId="3"/>
  </si>
  <si>
    <t>（単位：円）</t>
    <phoneticPr fontId="3"/>
  </si>
  <si>
    <t>勘定科目</t>
    <rPh sb="0" eb="2">
      <t>カンジョウ</t>
    </rPh>
    <rPh sb="2" eb="4">
      <t>カモク</t>
    </rPh>
    <phoneticPr fontId="3"/>
  </si>
  <si>
    <t>サービス区分</t>
  </si>
  <si>
    <t>合計</t>
    <rPh sb="0" eb="2">
      <t>ゴウケイ</t>
    </rPh>
    <phoneticPr fontId="1"/>
  </si>
  <si>
    <t>内部取引
消去</t>
    <rPh sb="0" eb="2">
      <t>ナイブ</t>
    </rPh>
    <rPh sb="2" eb="4">
      <t>トリヒキ</t>
    </rPh>
    <rPh sb="5" eb="7">
      <t>ショウキョ</t>
    </rPh>
    <phoneticPr fontId="1"/>
  </si>
  <si>
    <t>拠点区分合計</t>
    <rPh sb="0" eb="2">
      <t>キョテン</t>
    </rPh>
    <rPh sb="2" eb="4">
      <t>クブン</t>
    </rPh>
    <rPh sb="4" eb="6">
      <t>ゴウケイ</t>
    </rPh>
    <phoneticPr fontId="1"/>
  </si>
  <si>
    <t>補装具製作施設_福島製作所</t>
    <phoneticPr fontId="2"/>
  </si>
  <si>
    <t>事業活動による収支</t>
  </si>
  <si>
    <t>収入</t>
  </si>
  <si>
    <t>介護保険事業収入</t>
  </si>
  <si>
    <t>　居宅介護料収入</t>
  </si>
  <si>
    <t>　　介護報酬収入</t>
  </si>
  <si>
    <t>　　介護予防報酬収入</t>
  </si>
  <si>
    <t>　　介護負担金収入（公費）</t>
  </si>
  <si>
    <t>　　介護負担金収入（一般）</t>
  </si>
  <si>
    <t>　　介護予防負担金収入（公費）</t>
  </si>
  <si>
    <t>　　介護予防負担金収入（一般）</t>
  </si>
  <si>
    <t>　地域密着型介護料収入</t>
  </si>
  <si>
    <t>　居宅介護支援介護料収入</t>
  </si>
  <si>
    <t>　　居宅介護支援介護料収入</t>
  </si>
  <si>
    <t>　　介護予防支援介護料収入</t>
  </si>
  <si>
    <t>　その他の事業収入</t>
  </si>
  <si>
    <t>　　補助金事業収入</t>
  </si>
  <si>
    <t>　　市町村特別事業収入</t>
  </si>
  <si>
    <t>　　受託事業収入</t>
  </si>
  <si>
    <t>　　その他の事業収入</t>
  </si>
  <si>
    <t>　（保険等査定減）</t>
  </si>
  <si>
    <t>補装具製作事業収入</t>
  </si>
  <si>
    <t>　補装具製作事業収入</t>
  </si>
  <si>
    <t>借入金利息補助金収入</t>
  </si>
  <si>
    <t>経常経費寄附金収入</t>
  </si>
  <si>
    <t>受取利息配当金収入</t>
  </si>
  <si>
    <t>その他の収入</t>
  </si>
  <si>
    <t>　受入研修費収入</t>
  </si>
  <si>
    <t>　利用者等外給食費収入</t>
  </si>
  <si>
    <t>　雑収入</t>
  </si>
  <si>
    <t>流動資産評価益等による資金増加額</t>
  </si>
  <si>
    <t>　有価証券売却益</t>
  </si>
  <si>
    <t>　有価証券評価益</t>
  </si>
  <si>
    <t>　為替差益</t>
  </si>
  <si>
    <t>事業活動収入計（１）</t>
  </si>
  <si>
    <t>支出</t>
  </si>
  <si>
    <t>人件費支出</t>
  </si>
  <si>
    <t>　役員報酬支出</t>
  </si>
  <si>
    <t>　職員給料支出</t>
  </si>
  <si>
    <t>　職員賞与支出</t>
  </si>
  <si>
    <t>　非常勤職員給与支出</t>
  </si>
  <si>
    <t>　派遣職員費支出</t>
  </si>
  <si>
    <t>　退職給付支出</t>
  </si>
  <si>
    <t>　法定福利費支出</t>
  </si>
  <si>
    <t>事業費支出</t>
  </si>
  <si>
    <t>　材料費支出</t>
  </si>
  <si>
    <t>　雑支出</t>
  </si>
  <si>
    <t>事務費支出</t>
  </si>
  <si>
    <t>　福利厚生費支出</t>
  </si>
  <si>
    <t>　職員被服費支出</t>
  </si>
  <si>
    <t>　旅費交通費支出</t>
  </si>
  <si>
    <t>　研修研究費支出</t>
  </si>
  <si>
    <t>　事務消耗品費支出</t>
  </si>
  <si>
    <t>　印刷製本費支出</t>
  </si>
  <si>
    <t>　水道光熱費支出</t>
  </si>
  <si>
    <t>　燃料費支出</t>
  </si>
  <si>
    <t>　修繕費支出</t>
  </si>
  <si>
    <t>　通信運搬費支出</t>
  </si>
  <si>
    <t>　会議費支出</t>
  </si>
  <si>
    <t>　広報費支出</t>
  </si>
  <si>
    <t>　業務委託費支出</t>
  </si>
  <si>
    <t>　手数料支出</t>
  </si>
  <si>
    <t>　保険料支出</t>
  </si>
  <si>
    <t>　賃借料支出</t>
  </si>
  <si>
    <t>　土地・建物賃借料支出</t>
  </si>
  <si>
    <t>　租税公課支出</t>
  </si>
  <si>
    <t>　保守料支出</t>
  </si>
  <si>
    <t>　渉外費支出</t>
  </si>
  <si>
    <t>　諸会費支出</t>
  </si>
  <si>
    <t>　車輌費支出</t>
  </si>
  <si>
    <t>支払利息支出</t>
  </si>
  <si>
    <t>その他の支出</t>
  </si>
  <si>
    <t>流動資産評価損等による資金減少額</t>
  </si>
  <si>
    <t>　有価証券売却損</t>
  </si>
  <si>
    <t>　資産評価損</t>
  </si>
  <si>
    <t>　　有価証券評価損</t>
  </si>
  <si>
    <t>　徴収不能額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</si>
  <si>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</si>
  <si>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</si>
  <si>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</si>
  <si>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</si>
  <si>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　施設整備等補助金収入</t>
  </si>
  <si>
    <t>　設備資金借入金元金償還補助金収入</t>
  </si>
  <si>
    <t>施設整備等寄附金収入</t>
  </si>
  <si>
    <t>　施設整備等寄附金収入</t>
  </si>
  <si>
    <t>　設備資金借入金元金償還寄附金収入</t>
  </si>
  <si>
    <t>設備資金借入金収入</t>
  </si>
  <si>
    <t>固定資産売却収入</t>
  </si>
  <si>
    <t>　車輌運搬具売却収入</t>
  </si>
  <si>
    <t>　器具及び備品売却収入</t>
  </si>
  <si>
    <t>その他の施設整備等による収入</t>
  </si>
  <si>
    <t>施設整備等収入計（４）</t>
  </si>
  <si>
    <t>設備資金借入金元金償還支出</t>
  </si>
  <si>
    <t>固定資産取得支出</t>
  </si>
  <si>
    <t>　土地取得支出</t>
  </si>
  <si>
    <t>　建物取得支出</t>
  </si>
  <si>
    <t>　建物付属設備取得支出</t>
  </si>
  <si>
    <t>　機械及び装置取得支出</t>
  </si>
  <si>
    <t>　車輌運搬具取得支出</t>
  </si>
  <si>
    <t>　器具及び備品取得支出</t>
  </si>
  <si>
    <t>固定資産除却・廃棄支出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</si>
  <si>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</si>
  <si>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</si>
  <si>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</si>
  <si>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</si>
  <si>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</si>
  <si>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</si>
  <si>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長期貸付金回収収入</t>
  </si>
  <si>
    <t>投資有価証券売却収入</t>
  </si>
  <si>
    <t>積立資産取崩収入</t>
  </si>
  <si>
    <t>　修繕積立資産取崩収入</t>
  </si>
  <si>
    <t>　退職給付引当資産取崩収入</t>
  </si>
  <si>
    <t>事業区分間長期借入金収入</t>
  </si>
  <si>
    <t>拠点区分間長期借入金収入</t>
  </si>
  <si>
    <t>事業区分間長期貸付金回収収入</t>
  </si>
  <si>
    <t>拠点区分間長期貸付金回収収入</t>
  </si>
  <si>
    <t>事業区分間繰入金収入</t>
  </si>
  <si>
    <t>拠点区分間繰入金収入</t>
  </si>
  <si>
    <t>サービス区分間繰入金収入</t>
  </si>
  <si>
    <t>その他の活動による収入</t>
  </si>
  <si>
    <t>　退職共済預け金返還金収入</t>
  </si>
  <si>
    <t>その他の活動収入計（７）</t>
  </si>
  <si>
    <t>長期運営資金借入金元金償還支出</t>
  </si>
  <si>
    <t>長期貸付金支出</t>
  </si>
  <si>
    <t>投資有価証券取得支出</t>
  </si>
  <si>
    <t>積立資産支出</t>
  </si>
  <si>
    <t>　修繕積立資産支出</t>
  </si>
  <si>
    <t>事業区分間長期貸付金支出</t>
  </si>
  <si>
    <t>拠点区分間長期貸付金支出</t>
  </si>
  <si>
    <t>事業区分間長期借入金返済支出</t>
  </si>
  <si>
    <t>拠点区分間長期借入金返済支出</t>
  </si>
  <si>
    <t>事業区分間繰入金支出</t>
  </si>
  <si>
    <t>拠点区分間繰入金支出</t>
  </si>
  <si>
    <t>サービス区分間繰入金支出</t>
  </si>
  <si>
    <t>その他の活動による支出</t>
  </si>
  <si>
    <t>　退職共済預け金支出</t>
  </si>
  <si>
    <t>その他の活動支出計（８）</t>
  </si>
  <si>
    <t>その他の活動資金収支差額（９）＝（７）－（８）</t>
  </si>
  <si>
    <t>当期資金収支差額合計（１０）＝（３）＋（６）＋（９）</t>
    <phoneticPr fontId="2"/>
  </si>
  <si>
    <t>前期末支払資金残高（１１）</t>
    <phoneticPr fontId="2"/>
  </si>
  <si>
    <t>当期末支払資金残高（１０）＋（１１）</t>
    <phoneticPr fontId="2"/>
  </si>
  <si>
    <t>会津区分  資金収支明細書</t>
    <phoneticPr fontId="3"/>
  </si>
  <si>
    <t>（単位：円）</t>
    <phoneticPr fontId="3"/>
  </si>
  <si>
    <t>補装具製作施設_会津製作所</t>
    <phoneticPr fontId="2"/>
  </si>
  <si>
    <t>当期資金収支差額合計（１０）＝（３）＋（６）＋（９）</t>
    <phoneticPr fontId="2"/>
  </si>
  <si>
    <t>前期末支払資金残高（１１）</t>
    <phoneticPr fontId="2"/>
  </si>
  <si>
    <t>当期末支払資金残高（１０）＋（１１）</t>
    <phoneticPr fontId="2"/>
  </si>
  <si>
    <t>居宅区分  資金収支明細書</t>
    <phoneticPr fontId="3"/>
  </si>
  <si>
    <t>居宅介護支援事業_こしのはま居宅介護支援センター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</si>
</sst>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right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>
      <alignment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wrapText="1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vertical="center" textRotation="255"/>
    </xf>
    <xf numFmtId="0" fontId="7" fillId="0" borderId="5" xfId="2" applyFont="1" applyFill="1" applyBorder="1" applyAlignment="1">
      <alignment vertical="center"/>
    </xf>
    <xf numFmtId="176" fontId="9" fillId="0" borderId="5" xfId="2" applyNumberFormat="1" applyFont="1" applyFill="1" applyBorder="1" applyAlignment="1" applyProtection="1">
      <alignment vertical="center"/>
      <protection locked="0"/>
    </xf>
    <xf numFmtId="0" fontId="7" fillId="0" borderId="10" xfId="2" applyFont="1" applyFill="1" applyBorder="1" applyAlignment="1">
      <alignment vertical="center" textRotation="255"/>
    </xf>
    <xf numFmtId="0" fontId="7" fillId="0" borderId="10" xfId="2" applyFont="1" applyFill="1" applyBorder="1" applyAlignment="1">
      <alignment vertical="center"/>
    </xf>
    <xf numFmtId="176" fontId="9" fillId="0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>
      <alignment vertical="center" textRotation="255"/>
    </xf>
    <xf numFmtId="0" fontId="7" fillId="0" borderId="4" xfId="2" applyFont="1" applyFill="1" applyBorder="1" applyAlignment="1">
      <alignment vertical="center"/>
    </xf>
    <xf numFmtId="176" fontId="9" fillId="0" borderId="4" xfId="2" applyNumberFormat="1" applyFont="1" applyFill="1" applyBorder="1" applyAlignment="1" applyProtection="1">
      <alignment vertical="center"/>
      <protection locked="0"/>
    </xf>
    <xf numFmtId="0" fontId="7" fillId="0" borderId="11" xfId="2" applyFont="1" applyFill="1" applyBorder="1" applyAlignment="1">
      <alignment vertical="center"/>
    </xf>
    <xf numFmtId="0" fontId="7" fillId="0" borderId="12" xfId="2" applyFont="1" applyFill="1" applyBorder="1" applyAlignment="1">
      <alignment vertical="center"/>
    </xf>
    <xf numFmtId="176" fontId="9" fillId="0" borderId="12" xfId="2" applyNumberFormat="1" applyFont="1" applyFill="1" applyBorder="1" applyAlignment="1" applyProtection="1">
      <alignment vertical="center"/>
      <protection locked="0"/>
    </xf>
    <xf numFmtId="0" fontId="7" fillId="0" borderId="13" xfId="2" applyFont="1" applyFill="1" applyBorder="1" applyAlignment="1">
      <alignment vertical="center"/>
    </xf>
    <xf numFmtId="0" fontId="7" fillId="0" borderId="10" xfId="2" applyFont="1" applyFill="1" applyBorder="1" applyAlignment="1">
      <alignment vertical="top"/>
    </xf>
    <xf numFmtId="176" fontId="9" fillId="0" borderId="10" xfId="2" applyNumberFormat="1" applyFont="1" applyFill="1" applyBorder="1" applyAlignment="1" applyProtection="1">
      <alignment vertical="top"/>
      <protection locked="0"/>
    </xf>
    <xf numFmtId="0" fontId="7" fillId="0" borderId="10" xfId="2" applyFont="1" applyFill="1" applyBorder="1">
      <alignment horizontal="left" vertical="top"/>
    </xf>
    <xf numFmtId="0" fontId="7" fillId="0" borderId="4" xfId="2" applyFont="1" applyFill="1" applyBorder="1" applyAlignment="1">
      <alignment vertical="top"/>
    </xf>
    <xf numFmtId="176" fontId="9" fillId="0" borderId="4" xfId="2" applyNumberFormat="1" applyFont="1" applyFill="1" applyBorder="1" applyAlignment="1" applyProtection="1">
      <alignment vertical="top"/>
      <protection locked="0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3"/>
  <sheetViews>
    <sheetView showGridLines="0" workbookViewId="0"/>
  </sheetViews>
  <sheetFormatPr defaultRowHeight="18.75" x14ac:dyDescent="0.4"/>
  <cols>
    <col min="1" max="3" width="2.875" customWidth="1"/>
    <col min="4" max="4" width="44.375" customWidth="1"/>
    <col min="5" max="8" width="20.75" customWidth="1"/>
  </cols>
  <sheetData>
    <row r="1" spans="2:8" ht="21" x14ac:dyDescent="0.4">
      <c r="B1" s="1"/>
      <c r="C1" s="1"/>
      <c r="D1" s="1"/>
      <c r="E1" s="1"/>
      <c r="F1" s="2"/>
      <c r="G1" s="3"/>
      <c r="H1" s="4" t="s">
        <v>0</v>
      </c>
    </row>
    <row r="2" spans="2:8" ht="21" x14ac:dyDescent="0.4">
      <c r="B2" s="5" t="s">
        <v>1</v>
      </c>
      <c r="C2" s="5"/>
      <c r="D2" s="5"/>
      <c r="E2" s="5"/>
      <c r="F2" s="5"/>
      <c r="G2" s="5"/>
      <c r="H2" s="5"/>
    </row>
    <row r="3" spans="2:8" ht="21" x14ac:dyDescent="0.4">
      <c r="B3" s="6" t="s">
        <v>2</v>
      </c>
      <c r="C3" s="6"/>
      <c r="D3" s="6"/>
      <c r="E3" s="6"/>
      <c r="F3" s="6"/>
      <c r="G3" s="6"/>
      <c r="H3" s="6"/>
    </row>
    <row r="4" spans="2:8" x14ac:dyDescent="0.4">
      <c r="B4" s="7"/>
      <c r="C4" s="7"/>
      <c r="D4" s="7"/>
      <c r="E4" s="7"/>
      <c r="F4" s="8"/>
      <c r="G4" s="8"/>
      <c r="H4" s="7" t="s">
        <v>3</v>
      </c>
    </row>
    <row r="5" spans="2:8" x14ac:dyDescent="0.4">
      <c r="B5" s="9" t="s">
        <v>4</v>
      </c>
      <c r="C5" s="10"/>
      <c r="D5" s="11"/>
      <c r="E5" s="12" t="s">
        <v>5</v>
      </c>
      <c r="F5" s="13" t="s">
        <v>6</v>
      </c>
      <c r="G5" s="13" t="s">
        <v>7</v>
      </c>
      <c r="H5" s="13" t="s">
        <v>8</v>
      </c>
    </row>
    <row r="6" spans="2:8" ht="42.75" x14ac:dyDescent="0.4">
      <c r="B6" s="14"/>
      <c r="C6" s="15"/>
      <c r="D6" s="16"/>
      <c r="E6" s="17" t="s">
        <v>9</v>
      </c>
      <c r="F6" s="18"/>
      <c r="G6" s="18"/>
      <c r="H6" s="18"/>
    </row>
    <row r="7" spans="2:8" x14ac:dyDescent="0.4">
      <c r="B7" s="19" t="s">
        <v>10</v>
      </c>
      <c r="C7" s="19" t="s">
        <v>11</v>
      </c>
      <c r="D7" s="20" t="s">
        <v>12</v>
      </c>
      <c r="E7" s="21">
        <f>+E8+E15+E22+E25+E30</f>
        <v>0</v>
      </c>
      <c r="F7" s="21">
        <f>+E7</f>
        <v>0</v>
      </c>
      <c r="G7" s="21">
        <f>+G8+G15+G22+G25+G30</f>
        <v>0</v>
      </c>
      <c r="H7" s="21">
        <f>F7-G7</f>
        <v>0</v>
      </c>
    </row>
    <row r="8" spans="2:8" x14ac:dyDescent="0.4">
      <c r="B8" s="22"/>
      <c r="C8" s="22"/>
      <c r="D8" s="23" t="s">
        <v>13</v>
      </c>
      <c r="E8" s="24">
        <f>+E9+E10+E11+E12+E13+E14</f>
        <v>0</v>
      </c>
      <c r="F8" s="24">
        <f t="shared" ref="F8:F71" si="0">+E8</f>
        <v>0</v>
      </c>
      <c r="G8" s="24">
        <f>+G9+G10+G11+G12+G13+G14</f>
        <v>0</v>
      </c>
      <c r="H8" s="24">
        <f t="shared" ref="H8:H71" si="1">F8-G8</f>
        <v>0</v>
      </c>
    </row>
    <row r="9" spans="2:8" x14ac:dyDescent="0.4">
      <c r="B9" s="22"/>
      <c r="C9" s="22"/>
      <c r="D9" s="23" t="s">
        <v>14</v>
      </c>
      <c r="E9" s="24"/>
      <c r="F9" s="24">
        <f t="shared" si="0"/>
        <v>0</v>
      </c>
      <c r="G9" s="24"/>
      <c r="H9" s="24">
        <f t="shared" si="1"/>
        <v>0</v>
      </c>
    </row>
    <row r="10" spans="2:8" x14ac:dyDescent="0.4">
      <c r="B10" s="22"/>
      <c r="C10" s="22"/>
      <c r="D10" s="23" t="s">
        <v>15</v>
      </c>
      <c r="E10" s="24"/>
      <c r="F10" s="24">
        <f t="shared" si="0"/>
        <v>0</v>
      </c>
      <c r="G10" s="24"/>
      <c r="H10" s="24">
        <f t="shared" si="1"/>
        <v>0</v>
      </c>
    </row>
    <row r="11" spans="2:8" x14ac:dyDescent="0.4">
      <c r="B11" s="22"/>
      <c r="C11" s="22"/>
      <c r="D11" s="23" t="s">
        <v>16</v>
      </c>
      <c r="E11" s="24"/>
      <c r="F11" s="24">
        <f t="shared" si="0"/>
        <v>0</v>
      </c>
      <c r="G11" s="24"/>
      <c r="H11" s="24">
        <f t="shared" si="1"/>
        <v>0</v>
      </c>
    </row>
    <row r="12" spans="2:8" x14ac:dyDescent="0.4">
      <c r="B12" s="22"/>
      <c r="C12" s="22"/>
      <c r="D12" s="23" t="s">
        <v>17</v>
      </c>
      <c r="E12" s="24"/>
      <c r="F12" s="24">
        <f t="shared" si="0"/>
        <v>0</v>
      </c>
      <c r="G12" s="24"/>
      <c r="H12" s="24">
        <f t="shared" si="1"/>
        <v>0</v>
      </c>
    </row>
    <row r="13" spans="2:8" x14ac:dyDescent="0.4">
      <c r="B13" s="22"/>
      <c r="C13" s="22"/>
      <c r="D13" s="23" t="s">
        <v>18</v>
      </c>
      <c r="E13" s="24"/>
      <c r="F13" s="24">
        <f t="shared" si="0"/>
        <v>0</v>
      </c>
      <c r="G13" s="24"/>
      <c r="H13" s="24">
        <f t="shared" si="1"/>
        <v>0</v>
      </c>
    </row>
    <row r="14" spans="2:8" x14ac:dyDescent="0.4">
      <c r="B14" s="22"/>
      <c r="C14" s="22"/>
      <c r="D14" s="23" t="s">
        <v>19</v>
      </c>
      <c r="E14" s="24"/>
      <c r="F14" s="24">
        <f t="shared" si="0"/>
        <v>0</v>
      </c>
      <c r="G14" s="24"/>
      <c r="H14" s="24">
        <f t="shared" si="1"/>
        <v>0</v>
      </c>
    </row>
    <row r="15" spans="2:8" x14ac:dyDescent="0.4">
      <c r="B15" s="22"/>
      <c r="C15" s="22"/>
      <c r="D15" s="23" t="s">
        <v>20</v>
      </c>
      <c r="E15" s="24">
        <f>+E16+E17+E18+E19+E20+E21</f>
        <v>0</v>
      </c>
      <c r="F15" s="24">
        <f t="shared" si="0"/>
        <v>0</v>
      </c>
      <c r="G15" s="24">
        <f>+G16+G17+G18+G19+G20+G21</f>
        <v>0</v>
      </c>
      <c r="H15" s="24">
        <f t="shared" si="1"/>
        <v>0</v>
      </c>
    </row>
    <row r="16" spans="2:8" x14ac:dyDescent="0.4">
      <c r="B16" s="22"/>
      <c r="C16" s="22"/>
      <c r="D16" s="23" t="s">
        <v>14</v>
      </c>
      <c r="E16" s="24"/>
      <c r="F16" s="24">
        <f t="shared" si="0"/>
        <v>0</v>
      </c>
      <c r="G16" s="24"/>
      <c r="H16" s="24">
        <f t="shared" si="1"/>
        <v>0</v>
      </c>
    </row>
    <row r="17" spans="2:8" x14ac:dyDescent="0.4">
      <c r="B17" s="22"/>
      <c r="C17" s="22"/>
      <c r="D17" s="23" t="s">
        <v>15</v>
      </c>
      <c r="E17" s="24"/>
      <c r="F17" s="24">
        <f t="shared" si="0"/>
        <v>0</v>
      </c>
      <c r="G17" s="24"/>
      <c r="H17" s="24">
        <f t="shared" si="1"/>
        <v>0</v>
      </c>
    </row>
    <row r="18" spans="2:8" x14ac:dyDescent="0.4">
      <c r="B18" s="22"/>
      <c r="C18" s="22"/>
      <c r="D18" s="23" t="s">
        <v>16</v>
      </c>
      <c r="E18" s="24"/>
      <c r="F18" s="24">
        <f t="shared" si="0"/>
        <v>0</v>
      </c>
      <c r="G18" s="24"/>
      <c r="H18" s="24">
        <f t="shared" si="1"/>
        <v>0</v>
      </c>
    </row>
    <row r="19" spans="2:8" x14ac:dyDescent="0.4">
      <c r="B19" s="22"/>
      <c r="C19" s="22"/>
      <c r="D19" s="23" t="s">
        <v>17</v>
      </c>
      <c r="E19" s="24"/>
      <c r="F19" s="24">
        <f t="shared" si="0"/>
        <v>0</v>
      </c>
      <c r="G19" s="24"/>
      <c r="H19" s="24">
        <f t="shared" si="1"/>
        <v>0</v>
      </c>
    </row>
    <row r="20" spans="2:8" x14ac:dyDescent="0.4">
      <c r="B20" s="22"/>
      <c r="C20" s="22"/>
      <c r="D20" s="23" t="s">
        <v>18</v>
      </c>
      <c r="E20" s="24"/>
      <c r="F20" s="24">
        <f t="shared" si="0"/>
        <v>0</v>
      </c>
      <c r="G20" s="24"/>
      <c r="H20" s="24">
        <f t="shared" si="1"/>
        <v>0</v>
      </c>
    </row>
    <row r="21" spans="2:8" x14ac:dyDescent="0.4">
      <c r="B21" s="22"/>
      <c r="C21" s="22"/>
      <c r="D21" s="23" t="s">
        <v>19</v>
      </c>
      <c r="E21" s="24"/>
      <c r="F21" s="24">
        <f t="shared" si="0"/>
        <v>0</v>
      </c>
      <c r="G21" s="24"/>
      <c r="H21" s="24">
        <f t="shared" si="1"/>
        <v>0</v>
      </c>
    </row>
    <row r="22" spans="2:8" x14ac:dyDescent="0.4">
      <c r="B22" s="22"/>
      <c r="C22" s="22"/>
      <c r="D22" s="23" t="s">
        <v>21</v>
      </c>
      <c r="E22" s="24">
        <f>+E23+E24</f>
        <v>0</v>
      </c>
      <c r="F22" s="24">
        <f t="shared" si="0"/>
        <v>0</v>
      </c>
      <c r="G22" s="24">
        <f>+G23+G24</f>
        <v>0</v>
      </c>
      <c r="H22" s="24">
        <f t="shared" si="1"/>
        <v>0</v>
      </c>
    </row>
    <row r="23" spans="2:8" x14ac:dyDescent="0.4">
      <c r="B23" s="22"/>
      <c r="C23" s="22"/>
      <c r="D23" s="23" t="s">
        <v>22</v>
      </c>
      <c r="E23" s="24"/>
      <c r="F23" s="24">
        <f t="shared" si="0"/>
        <v>0</v>
      </c>
      <c r="G23" s="24"/>
      <c r="H23" s="24">
        <f t="shared" si="1"/>
        <v>0</v>
      </c>
    </row>
    <row r="24" spans="2:8" x14ac:dyDescent="0.4">
      <c r="B24" s="22"/>
      <c r="C24" s="22"/>
      <c r="D24" s="23" t="s">
        <v>23</v>
      </c>
      <c r="E24" s="24"/>
      <c r="F24" s="24">
        <f t="shared" si="0"/>
        <v>0</v>
      </c>
      <c r="G24" s="24"/>
      <c r="H24" s="24">
        <f t="shared" si="1"/>
        <v>0</v>
      </c>
    </row>
    <row r="25" spans="2:8" x14ac:dyDescent="0.4">
      <c r="B25" s="22"/>
      <c r="C25" s="22"/>
      <c r="D25" s="23" t="s">
        <v>24</v>
      </c>
      <c r="E25" s="24">
        <f>+E26+E27+E28+E29</f>
        <v>0</v>
      </c>
      <c r="F25" s="24">
        <f t="shared" si="0"/>
        <v>0</v>
      </c>
      <c r="G25" s="24">
        <f>+G26+G27+G28+G29</f>
        <v>0</v>
      </c>
      <c r="H25" s="24">
        <f t="shared" si="1"/>
        <v>0</v>
      </c>
    </row>
    <row r="26" spans="2:8" x14ac:dyDescent="0.4">
      <c r="B26" s="22"/>
      <c r="C26" s="22"/>
      <c r="D26" s="23" t="s">
        <v>25</v>
      </c>
      <c r="E26" s="24"/>
      <c r="F26" s="24">
        <f t="shared" si="0"/>
        <v>0</v>
      </c>
      <c r="G26" s="24"/>
      <c r="H26" s="24">
        <f t="shared" si="1"/>
        <v>0</v>
      </c>
    </row>
    <row r="27" spans="2:8" x14ac:dyDescent="0.4">
      <c r="B27" s="22"/>
      <c r="C27" s="22"/>
      <c r="D27" s="23" t="s">
        <v>26</v>
      </c>
      <c r="E27" s="24"/>
      <c r="F27" s="24">
        <f t="shared" si="0"/>
        <v>0</v>
      </c>
      <c r="G27" s="24"/>
      <c r="H27" s="24">
        <f t="shared" si="1"/>
        <v>0</v>
      </c>
    </row>
    <row r="28" spans="2:8" x14ac:dyDescent="0.4">
      <c r="B28" s="22"/>
      <c r="C28" s="22"/>
      <c r="D28" s="23" t="s">
        <v>27</v>
      </c>
      <c r="E28" s="24"/>
      <c r="F28" s="24">
        <f t="shared" si="0"/>
        <v>0</v>
      </c>
      <c r="G28" s="24"/>
      <c r="H28" s="24">
        <f t="shared" si="1"/>
        <v>0</v>
      </c>
    </row>
    <row r="29" spans="2:8" x14ac:dyDescent="0.4">
      <c r="B29" s="22"/>
      <c r="C29" s="22"/>
      <c r="D29" s="23" t="s">
        <v>28</v>
      </c>
      <c r="E29" s="24"/>
      <c r="F29" s="24">
        <f t="shared" si="0"/>
        <v>0</v>
      </c>
      <c r="G29" s="24"/>
      <c r="H29" s="24">
        <f t="shared" si="1"/>
        <v>0</v>
      </c>
    </row>
    <row r="30" spans="2:8" x14ac:dyDescent="0.4">
      <c r="B30" s="22"/>
      <c r="C30" s="22"/>
      <c r="D30" s="23" t="s">
        <v>29</v>
      </c>
      <c r="E30" s="24"/>
      <c r="F30" s="24">
        <f t="shared" si="0"/>
        <v>0</v>
      </c>
      <c r="G30" s="24"/>
      <c r="H30" s="24">
        <f t="shared" si="1"/>
        <v>0</v>
      </c>
    </row>
    <row r="31" spans="2:8" x14ac:dyDescent="0.4">
      <c r="B31" s="22"/>
      <c r="C31" s="22"/>
      <c r="D31" s="23" t="s">
        <v>30</v>
      </c>
      <c r="E31" s="24">
        <f>+E32+E33</f>
        <v>186366389</v>
      </c>
      <c r="F31" s="24">
        <f t="shared" si="0"/>
        <v>186366389</v>
      </c>
      <c r="G31" s="24">
        <f>+G32+G33</f>
        <v>0</v>
      </c>
      <c r="H31" s="24">
        <f t="shared" si="1"/>
        <v>186366389</v>
      </c>
    </row>
    <row r="32" spans="2:8" x14ac:dyDescent="0.4">
      <c r="B32" s="22"/>
      <c r="C32" s="22"/>
      <c r="D32" s="23" t="s">
        <v>31</v>
      </c>
      <c r="E32" s="24">
        <v>186366389</v>
      </c>
      <c r="F32" s="24">
        <f t="shared" si="0"/>
        <v>186366389</v>
      </c>
      <c r="G32" s="24"/>
      <c r="H32" s="24">
        <f t="shared" si="1"/>
        <v>186366389</v>
      </c>
    </row>
    <row r="33" spans="2:8" x14ac:dyDescent="0.4">
      <c r="B33" s="22"/>
      <c r="C33" s="22"/>
      <c r="D33" s="23" t="s">
        <v>24</v>
      </c>
      <c r="E33" s="24">
        <f>+E34+E35+E36</f>
        <v>0</v>
      </c>
      <c r="F33" s="24">
        <f t="shared" si="0"/>
        <v>0</v>
      </c>
      <c r="G33" s="24">
        <f>+G34+G35+G36</f>
        <v>0</v>
      </c>
      <c r="H33" s="24">
        <f t="shared" si="1"/>
        <v>0</v>
      </c>
    </row>
    <row r="34" spans="2:8" x14ac:dyDescent="0.4">
      <c r="B34" s="22"/>
      <c r="C34" s="22"/>
      <c r="D34" s="23" t="s">
        <v>25</v>
      </c>
      <c r="E34" s="24"/>
      <c r="F34" s="24">
        <f t="shared" si="0"/>
        <v>0</v>
      </c>
      <c r="G34" s="24"/>
      <c r="H34" s="24">
        <f t="shared" si="1"/>
        <v>0</v>
      </c>
    </row>
    <row r="35" spans="2:8" x14ac:dyDescent="0.4">
      <c r="B35" s="22"/>
      <c r="C35" s="22"/>
      <c r="D35" s="23" t="s">
        <v>27</v>
      </c>
      <c r="E35" s="24"/>
      <c r="F35" s="24">
        <f t="shared" si="0"/>
        <v>0</v>
      </c>
      <c r="G35" s="24"/>
      <c r="H35" s="24">
        <f t="shared" si="1"/>
        <v>0</v>
      </c>
    </row>
    <row r="36" spans="2:8" x14ac:dyDescent="0.4">
      <c r="B36" s="22"/>
      <c r="C36" s="22"/>
      <c r="D36" s="23" t="s">
        <v>28</v>
      </c>
      <c r="E36" s="24"/>
      <c r="F36" s="24">
        <f t="shared" si="0"/>
        <v>0</v>
      </c>
      <c r="G36" s="24"/>
      <c r="H36" s="24">
        <f t="shared" si="1"/>
        <v>0</v>
      </c>
    </row>
    <row r="37" spans="2:8" x14ac:dyDescent="0.4">
      <c r="B37" s="22"/>
      <c r="C37" s="22"/>
      <c r="D37" s="23" t="s">
        <v>32</v>
      </c>
      <c r="E37" s="24"/>
      <c r="F37" s="24">
        <f t="shared" si="0"/>
        <v>0</v>
      </c>
      <c r="G37" s="24"/>
      <c r="H37" s="24">
        <f t="shared" si="1"/>
        <v>0</v>
      </c>
    </row>
    <row r="38" spans="2:8" x14ac:dyDescent="0.4">
      <c r="B38" s="22"/>
      <c r="C38" s="22"/>
      <c r="D38" s="23" t="s">
        <v>33</v>
      </c>
      <c r="E38" s="24">
        <v>120000</v>
      </c>
      <c r="F38" s="24">
        <f t="shared" si="0"/>
        <v>120000</v>
      </c>
      <c r="G38" s="24"/>
      <c r="H38" s="24">
        <f t="shared" si="1"/>
        <v>120000</v>
      </c>
    </row>
    <row r="39" spans="2:8" x14ac:dyDescent="0.4">
      <c r="B39" s="22"/>
      <c r="C39" s="22"/>
      <c r="D39" s="23" t="s">
        <v>34</v>
      </c>
      <c r="E39" s="24">
        <v>188051</v>
      </c>
      <c r="F39" s="24">
        <f t="shared" si="0"/>
        <v>188051</v>
      </c>
      <c r="G39" s="24"/>
      <c r="H39" s="24">
        <f t="shared" si="1"/>
        <v>188051</v>
      </c>
    </row>
    <row r="40" spans="2:8" x14ac:dyDescent="0.4">
      <c r="B40" s="22"/>
      <c r="C40" s="22"/>
      <c r="D40" s="23" t="s">
        <v>35</v>
      </c>
      <c r="E40" s="24">
        <f>+E41+E42+E43</f>
        <v>560424</v>
      </c>
      <c r="F40" s="24">
        <f t="shared" si="0"/>
        <v>560424</v>
      </c>
      <c r="G40" s="24">
        <f>+G41+G42+G43</f>
        <v>0</v>
      </c>
      <c r="H40" s="24">
        <f t="shared" si="1"/>
        <v>560424</v>
      </c>
    </row>
    <row r="41" spans="2:8" x14ac:dyDescent="0.4">
      <c r="B41" s="22"/>
      <c r="C41" s="22"/>
      <c r="D41" s="23" t="s">
        <v>36</v>
      </c>
      <c r="E41" s="24"/>
      <c r="F41" s="24">
        <f t="shared" si="0"/>
        <v>0</v>
      </c>
      <c r="G41" s="24"/>
      <c r="H41" s="24">
        <f t="shared" si="1"/>
        <v>0</v>
      </c>
    </row>
    <row r="42" spans="2:8" x14ac:dyDescent="0.4">
      <c r="B42" s="22"/>
      <c r="C42" s="22"/>
      <c r="D42" s="23" t="s">
        <v>37</v>
      </c>
      <c r="E42" s="24"/>
      <c r="F42" s="24">
        <f t="shared" si="0"/>
        <v>0</v>
      </c>
      <c r="G42" s="24"/>
      <c r="H42" s="24">
        <f t="shared" si="1"/>
        <v>0</v>
      </c>
    </row>
    <row r="43" spans="2:8" x14ac:dyDescent="0.4">
      <c r="B43" s="22"/>
      <c r="C43" s="22"/>
      <c r="D43" s="23" t="s">
        <v>38</v>
      </c>
      <c r="E43" s="24">
        <v>560424</v>
      </c>
      <c r="F43" s="24">
        <f t="shared" si="0"/>
        <v>560424</v>
      </c>
      <c r="G43" s="24"/>
      <c r="H43" s="24">
        <f t="shared" si="1"/>
        <v>560424</v>
      </c>
    </row>
    <row r="44" spans="2:8" x14ac:dyDescent="0.4">
      <c r="B44" s="22"/>
      <c r="C44" s="22"/>
      <c r="D44" s="23" t="s">
        <v>39</v>
      </c>
      <c r="E44" s="24">
        <f>+E45+E46+E47</f>
        <v>0</v>
      </c>
      <c r="F44" s="24">
        <f t="shared" si="0"/>
        <v>0</v>
      </c>
      <c r="G44" s="24">
        <f>+G45+G46+G47</f>
        <v>0</v>
      </c>
      <c r="H44" s="24">
        <f t="shared" si="1"/>
        <v>0</v>
      </c>
    </row>
    <row r="45" spans="2:8" x14ac:dyDescent="0.4">
      <c r="B45" s="22"/>
      <c r="C45" s="22"/>
      <c r="D45" s="23" t="s">
        <v>40</v>
      </c>
      <c r="E45" s="24"/>
      <c r="F45" s="24">
        <f t="shared" si="0"/>
        <v>0</v>
      </c>
      <c r="G45" s="24"/>
      <c r="H45" s="24">
        <f t="shared" si="1"/>
        <v>0</v>
      </c>
    </row>
    <row r="46" spans="2:8" x14ac:dyDescent="0.4">
      <c r="B46" s="22"/>
      <c r="C46" s="22"/>
      <c r="D46" s="23" t="s">
        <v>41</v>
      </c>
      <c r="E46" s="24"/>
      <c r="F46" s="24">
        <f t="shared" si="0"/>
        <v>0</v>
      </c>
      <c r="G46" s="24"/>
      <c r="H46" s="24">
        <f t="shared" si="1"/>
        <v>0</v>
      </c>
    </row>
    <row r="47" spans="2:8" x14ac:dyDescent="0.4">
      <c r="B47" s="22"/>
      <c r="C47" s="22"/>
      <c r="D47" s="23" t="s">
        <v>42</v>
      </c>
      <c r="E47" s="24"/>
      <c r="F47" s="24">
        <f t="shared" si="0"/>
        <v>0</v>
      </c>
      <c r="G47" s="24"/>
      <c r="H47" s="24">
        <f t="shared" si="1"/>
        <v>0</v>
      </c>
    </row>
    <row r="48" spans="2:8" x14ac:dyDescent="0.4">
      <c r="B48" s="22"/>
      <c r="C48" s="25"/>
      <c r="D48" s="26" t="s">
        <v>43</v>
      </c>
      <c r="E48" s="27">
        <f>+E7+E31+E37+E38+E39+E40+E44</f>
        <v>187234864</v>
      </c>
      <c r="F48" s="27">
        <f t="shared" si="0"/>
        <v>187234864</v>
      </c>
      <c r="G48" s="27">
        <f>+G7+G31+G37+G38+G39+G40+G44</f>
        <v>0</v>
      </c>
      <c r="H48" s="27">
        <f t="shared" si="1"/>
        <v>187234864</v>
      </c>
    </row>
    <row r="49" spans="2:8" x14ac:dyDescent="0.4">
      <c r="B49" s="22"/>
      <c r="C49" s="19" t="s">
        <v>44</v>
      </c>
      <c r="D49" s="23" t="s">
        <v>45</v>
      </c>
      <c r="E49" s="24">
        <f>+E50+E51+E52+E53+E54+E55+E56</f>
        <v>84844071</v>
      </c>
      <c r="F49" s="24">
        <f t="shared" si="0"/>
        <v>84844071</v>
      </c>
      <c r="G49" s="24">
        <f>+G50+G51+G52+G53+G54+G55+G56</f>
        <v>0</v>
      </c>
      <c r="H49" s="24">
        <f t="shared" si="1"/>
        <v>84844071</v>
      </c>
    </row>
    <row r="50" spans="2:8" x14ac:dyDescent="0.4">
      <c r="B50" s="22"/>
      <c r="C50" s="22"/>
      <c r="D50" s="23" t="s">
        <v>46</v>
      </c>
      <c r="E50" s="24"/>
      <c r="F50" s="24">
        <f t="shared" si="0"/>
        <v>0</v>
      </c>
      <c r="G50" s="24"/>
      <c r="H50" s="24">
        <f t="shared" si="1"/>
        <v>0</v>
      </c>
    </row>
    <row r="51" spans="2:8" x14ac:dyDescent="0.4">
      <c r="B51" s="22"/>
      <c r="C51" s="22"/>
      <c r="D51" s="23" t="s">
        <v>47</v>
      </c>
      <c r="E51" s="24">
        <v>61906877</v>
      </c>
      <c r="F51" s="24">
        <f t="shared" si="0"/>
        <v>61906877</v>
      </c>
      <c r="G51" s="24"/>
      <c r="H51" s="24">
        <f t="shared" si="1"/>
        <v>61906877</v>
      </c>
    </row>
    <row r="52" spans="2:8" x14ac:dyDescent="0.4">
      <c r="B52" s="22"/>
      <c r="C52" s="22"/>
      <c r="D52" s="23" t="s">
        <v>48</v>
      </c>
      <c r="E52" s="24">
        <v>11324995</v>
      </c>
      <c r="F52" s="24">
        <f t="shared" si="0"/>
        <v>11324995</v>
      </c>
      <c r="G52" s="24"/>
      <c r="H52" s="24">
        <f t="shared" si="1"/>
        <v>11324995</v>
      </c>
    </row>
    <row r="53" spans="2:8" x14ac:dyDescent="0.4">
      <c r="B53" s="22"/>
      <c r="C53" s="22"/>
      <c r="D53" s="23" t="s">
        <v>49</v>
      </c>
      <c r="E53" s="24"/>
      <c r="F53" s="24">
        <f t="shared" si="0"/>
        <v>0</v>
      </c>
      <c r="G53" s="24"/>
      <c r="H53" s="24">
        <f t="shared" si="1"/>
        <v>0</v>
      </c>
    </row>
    <row r="54" spans="2:8" x14ac:dyDescent="0.4">
      <c r="B54" s="22"/>
      <c r="C54" s="22"/>
      <c r="D54" s="23" t="s">
        <v>50</v>
      </c>
      <c r="E54" s="24"/>
      <c r="F54" s="24">
        <f t="shared" si="0"/>
        <v>0</v>
      </c>
      <c r="G54" s="24"/>
      <c r="H54" s="24">
        <f t="shared" si="1"/>
        <v>0</v>
      </c>
    </row>
    <row r="55" spans="2:8" x14ac:dyDescent="0.4">
      <c r="B55" s="22"/>
      <c r="C55" s="22"/>
      <c r="D55" s="23" t="s">
        <v>51</v>
      </c>
      <c r="E55" s="24">
        <v>230767</v>
      </c>
      <c r="F55" s="24">
        <f t="shared" si="0"/>
        <v>230767</v>
      </c>
      <c r="G55" s="24"/>
      <c r="H55" s="24">
        <f t="shared" si="1"/>
        <v>230767</v>
      </c>
    </row>
    <row r="56" spans="2:8" x14ac:dyDescent="0.4">
      <c r="B56" s="22"/>
      <c r="C56" s="22"/>
      <c r="D56" s="23" t="s">
        <v>52</v>
      </c>
      <c r="E56" s="24">
        <v>11381432</v>
      </c>
      <c r="F56" s="24">
        <f t="shared" si="0"/>
        <v>11381432</v>
      </c>
      <c r="G56" s="24"/>
      <c r="H56" s="24">
        <f t="shared" si="1"/>
        <v>11381432</v>
      </c>
    </row>
    <row r="57" spans="2:8" x14ac:dyDescent="0.4">
      <c r="B57" s="22"/>
      <c r="C57" s="22"/>
      <c r="D57" s="23" t="s">
        <v>53</v>
      </c>
      <c r="E57" s="24">
        <f>+E58+E59</f>
        <v>69798587</v>
      </c>
      <c r="F57" s="24">
        <f t="shared" si="0"/>
        <v>69798587</v>
      </c>
      <c r="G57" s="24">
        <f>+G58+G59</f>
        <v>0</v>
      </c>
      <c r="H57" s="24">
        <f t="shared" si="1"/>
        <v>69798587</v>
      </c>
    </row>
    <row r="58" spans="2:8" x14ac:dyDescent="0.4">
      <c r="B58" s="22"/>
      <c r="C58" s="22"/>
      <c r="D58" s="23" t="s">
        <v>54</v>
      </c>
      <c r="E58" s="24">
        <v>69798587</v>
      </c>
      <c r="F58" s="24">
        <f t="shared" si="0"/>
        <v>69798587</v>
      </c>
      <c r="G58" s="24"/>
      <c r="H58" s="24">
        <f t="shared" si="1"/>
        <v>69798587</v>
      </c>
    </row>
    <row r="59" spans="2:8" x14ac:dyDescent="0.4">
      <c r="B59" s="22"/>
      <c r="C59" s="22"/>
      <c r="D59" s="23" t="s">
        <v>55</v>
      </c>
      <c r="E59" s="24"/>
      <c r="F59" s="24">
        <f t="shared" si="0"/>
        <v>0</v>
      </c>
      <c r="G59" s="24"/>
      <c r="H59" s="24">
        <f t="shared" si="1"/>
        <v>0</v>
      </c>
    </row>
    <row r="60" spans="2:8" x14ac:dyDescent="0.4">
      <c r="B60" s="22"/>
      <c r="C60" s="22"/>
      <c r="D60" s="23" t="s">
        <v>56</v>
      </c>
      <c r="E60" s="24">
        <f>+E61+E62+E63+E64+E65+E66+E67+E68+E69+E70+E71+E72+E73+E74+E75+E76+E77+E78+E79+E80+E81+E82+E83</f>
        <v>27292369</v>
      </c>
      <c r="F60" s="24">
        <f t="shared" si="0"/>
        <v>27292369</v>
      </c>
      <c r="G60" s="24">
        <f>+G61+G62+G63+G64+G65+G66+G67+G68+G69+G70+G71+G72+G73+G74+G75+G76+G77+G78+G79+G80+G81+G82+G83</f>
        <v>0</v>
      </c>
      <c r="H60" s="24">
        <f t="shared" si="1"/>
        <v>27292369</v>
      </c>
    </row>
    <row r="61" spans="2:8" x14ac:dyDescent="0.4">
      <c r="B61" s="22"/>
      <c r="C61" s="22"/>
      <c r="D61" s="23" t="s">
        <v>57</v>
      </c>
      <c r="E61" s="24">
        <v>753458</v>
      </c>
      <c r="F61" s="24">
        <f t="shared" si="0"/>
        <v>753458</v>
      </c>
      <c r="G61" s="24"/>
      <c r="H61" s="24">
        <f t="shared" si="1"/>
        <v>753458</v>
      </c>
    </row>
    <row r="62" spans="2:8" x14ac:dyDescent="0.4">
      <c r="B62" s="22"/>
      <c r="C62" s="22"/>
      <c r="D62" s="23" t="s">
        <v>58</v>
      </c>
      <c r="E62" s="24"/>
      <c r="F62" s="24">
        <f t="shared" si="0"/>
        <v>0</v>
      </c>
      <c r="G62" s="24"/>
      <c r="H62" s="24">
        <f t="shared" si="1"/>
        <v>0</v>
      </c>
    </row>
    <row r="63" spans="2:8" x14ac:dyDescent="0.4">
      <c r="B63" s="22"/>
      <c r="C63" s="22"/>
      <c r="D63" s="23" t="s">
        <v>59</v>
      </c>
      <c r="E63" s="24">
        <v>2253845</v>
      </c>
      <c r="F63" s="24">
        <f t="shared" si="0"/>
        <v>2253845</v>
      </c>
      <c r="G63" s="24"/>
      <c r="H63" s="24">
        <f t="shared" si="1"/>
        <v>2253845</v>
      </c>
    </row>
    <row r="64" spans="2:8" x14ac:dyDescent="0.4">
      <c r="B64" s="22"/>
      <c r="C64" s="22"/>
      <c r="D64" s="23" t="s">
        <v>60</v>
      </c>
      <c r="E64" s="24">
        <v>397533</v>
      </c>
      <c r="F64" s="24">
        <f t="shared" si="0"/>
        <v>397533</v>
      </c>
      <c r="G64" s="24"/>
      <c r="H64" s="24">
        <f t="shared" si="1"/>
        <v>397533</v>
      </c>
    </row>
    <row r="65" spans="2:8" x14ac:dyDescent="0.4">
      <c r="B65" s="22"/>
      <c r="C65" s="22"/>
      <c r="D65" s="23" t="s">
        <v>61</v>
      </c>
      <c r="E65" s="24">
        <v>1658373</v>
      </c>
      <c r="F65" s="24">
        <f t="shared" si="0"/>
        <v>1658373</v>
      </c>
      <c r="G65" s="24"/>
      <c r="H65" s="24">
        <f t="shared" si="1"/>
        <v>1658373</v>
      </c>
    </row>
    <row r="66" spans="2:8" x14ac:dyDescent="0.4">
      <c r="B66" s="22"/>
      <c r="C66" s="22"/>
      <c r="D66" s="23" t="s">
        <v>62</v>
      </c>
      <c r="E66" s="24">
        <v>612252</v>
      </c>
      <c r="F66" s="24">
        <f t="shared" si="0"/>
        <v>612252</v>
      </c>
      <c r="G66" s="24"/>
      <c r="H66" s="24">
        <f t="shared" si="1"/>
        <v>612252</v>
      </c>
    </row>
    <row r="67" spans="2:8" x14ac:dyDescent="0.4">
      <c r="B67" s="22"/>
      <c r="C67" s="22"/>
      <c r="D67" s="23" t="s">
        <v>63</v>
      </c>
      <c r="E67" s="24">
        <v>1444869</v>
      </c>
      <c r="F67" s="24">
        <f t="shared" si="0"/>
        <v>1444869</v>
      </c>
      <c r="G67" s="24"/>
      <c r="H67" s="24">
        <f t="shared" si="1"/>
        <v>1444869</v>
      </c>
    </row>
    <row r="68" spans="2:8" x14ac:dyDescent="0.4">
      <c r="B68" s="22"/>
      <c r="C68" s="22"/>
      <c r="D68" s="23" t="s">
        <v>64</v>
      </c>
      <c r="E68" s="24">
        <v>4609465</v>
      </c>
      <c r="F68" s="24">
        <f t="shared" si="0"/>
        <v>4609465</v>
      </c>
      <c r="G68" s="24"/>
      <c r="H68" s="24">
        <f t="shared" si="1"/>
        <v>4609465</v>
      </c>
    </row>
    <row r="69" spans="2:8" x14ac:dyDescent="0.4">
      <c r="B69" s="22"/>
      <c r="C69" s="22"/>
      <c r="D69" s="23" t="s">
        <v>65</v>
      </c>
      <c r="E69" s="24">
        <v>427678</v>
      </c>
      <c r="F69" s="24">
        <f t="shared" si="0"/>
        <v>427678</v>
      </c>
      <c r="G69" s="24"/>
      <c r="H69" s="24">
        <f t="shared" si="1"/>
        <v>427678</v>
      </c>
    </row>
    <row r="70" spans="2:8" x14ac:dyDescent="0.4">
      <c r="B70" s="22"/>
      <c r="C70" s="22"/>
      <c r="D70" s="23" t="s">
        <v>66</v>
      </c>
      <c r="E70" s="24">
        <v>1325850</v>
      </c>
      <c r="F70" s="24">
        <f t="shared" si="0"/>
        <v>1325850</v>
      </c>
      <c r="G70" s="24"/>
      <c r="H70" s="24">
        <f t="shared" si="1"/>
        <v>1325850</v>
      </c>
    </row>
    <row r="71" spans="2:8" x14ac:dyDescent="0.4">
      <c r="B71" s="22"/>
      <c r="C71" s="22"/>
      <c r="D71" s="23" t="s">
        <v>67</v>
      </c>
      <c r="E71" s="24">
        <v>958711</v>
      </c>
      <c r="F71" s="24">
        <f t="shared" si="0"/>
        <v>958711</v>
      </c>
      <c r="G71" s="24"/>
      <c r="H71" s="24">
        <f t="shared" si="1"/>
        <v>958711</v>
      </c>
    </row>
    <row r="72" spans="2:8" x14ac:dyDescent="0.4">
      <c r="B72" s="22"/>
      <c r="C72" s="22"/>
      <c r="D72" s="23" t="s">
        <v>68</v>
      </c>
      <c r="E72" s="24">
        <v>394127</v>
      </c>
      <c r="F72" s="24">
        <f t="shared" ref="F72:F135" si="2">+E72</f>
        <v>394127</v>
      </c>
      <c r="G72" s="24"/>
      <c r="H72" s="24">
        <f t="shared" ref="H72:H135" si="3">F72-G72</f>
        <v>394127</v>
      </c>
    </row>
    <row r="73" spans="2:8" x14ac:dyDescent="0.4">
      <c r="B73" s="22"/>
      <c r="C73" s="22"/>
      <c r="D73" s="23" t="s">
        <v>69</v>
      </c>
      <c r="E73" s="24">
        <v>2725922</v>
      </c>
      <c r="F73" s="24">
        <f t="shared" si="2"/>
        <v>2725922</v>
      </c>
      <c r="G73" s="24"/>
      <c r="H73" s="24">
        <f t="shared" si="3"/>
        <v>2725922</v>
      </c>
    </row>
    <row r="74" spans="2:8" x14ac:dyDescent="0.4">
      <c r="B74" s="22"/>
      <c r="C74" s="22"/>
      <c r="D74" s="23" t="s">
        <v>70</v>
      </c>
      <c r="E74" s="24">
        <v>248182</v>
      </c>
      <c r="F74" s="24">
        <f t="shared" si="2"/>
        <v>248182</v>
      </c>
      <c r="G74" s="24"/>
      <c r="H74" s="24">
        <f t="shared" si="3"/>
        <v>248182</v>
      </c>
    </row>
    <row r="75" spans="2:8" x14ac:dyDescent="0.4">
      <c r="B75" s="22"/>
      <c r="C75" s="22"/>
      <c r="D75" s="23" t="s">
        <v>71</v>
      </c>
      <c r="E75" s="24">
        <v>1615480</v>
      </c>
      <c r="F75" s="24">
        <f t="shared" si="2"/>
        <v>1615480</v>
      </c>
      <c r="G75" s="24"/>
      <c r="H75" s="24">
        <f t="shared" si="3"/>
        <v>1615480</v>
      </c>
    </row>
    <row r="76" spans="2:8" x14ac:dyDescent="0.4">
      <c r="B76" s="22"/>
      <c r="C76" s="22"/>
      <c r="D76" s="23" t="s">
        <v>72</v>
      </c>
      <c r="E76" s="24">
        <v>279527</v>
      </c>
      <c r="F76" s="24">
        <f t="shared" si="2"/>
        <v>279527</v>
      </c>
      <c r="G76" s="24"/>
      <c r="H76" s="24">
        <f t="shared" si="3"/>
        <v>279527</v>
      </c>
    </row>
    <row r="77" spans="2:8" x14ac:dyDescent="0.4">
      <c r="B77" s="22"/>
      <c r="C77" s="22"/>
      <c r="D77" s="23" t="s">
        <v>73</v>
      </c>
      <c r="E77" s="24">
        <v>1254500</v>
      </c>
      <c r="F77" s="24">
        <f t="shared" si="2"/>
        <v>1254500</v>
      </c>
      <c r="G77" s="24"/>
      <c r="H77" s="24">
        <f t="shared" si="3"/>
        <v>1254500</v>
      </c>
    </row>
    <row r="78" spans="2:8" x14ac:dyDescent="0.4">
      <c r="B78" s="22"/>
      <c r="C78" s="22"/>
      <c r="D78" s="23" t="s">
        <v>74</v>
      </c>
      <c r="E78" s="24">
        <v>34200</v>
      </c>
      <c r="F78" s="24">
        <f t="shared" si="2"/>
        <v>34200</v>
      </c>
      <c r="G78" s="24"/>
      <c r="H78" s="24">
        <f t="shared" si="3"/>
        <v>34200</v>
      </c>
    </row>
    <row r="79" spans="2:8" x14ac:dyDescent="0.4">
      <c r="B79" s="22"/>
      <c r="C79" s="22"/>
      <c r="D79" s="23" t="s">
        <v>75</v>
      </c>
      <c r="E79" s="24"/>
      <c r="F79" s="24">
        <f t="shared" si="2"/>
        <v>0</v>
      </c>
      <c r="G79" s="24"/>
      <c r="H79" s="24">
        <f t="shared" si="3"/>
        <v>0</v>
      </c>
    </row>
    <row r="80" spans="2:8" x14ac:dyDescent="0.4">
      <c r="B80" s="22"/>
      <c r="C80" s="22"/>
      <c r="D80" s="23" t="s">
        <v>76</v>
      </c>
      <c r="E80" s="24"/>
      <c r="F80" s="24">
        <f t="shared" si="2"/>
        <v>0</v>
      </c>
      <c r="G80" s="24"/>
      <c r="H80" s="24">
        <f t="shared" si="3"/>
        <v>0</v>
      </c>
    </row>
    <row r="81" spans="2:8" x14ac:dyDescent="0.4">
      <c r="B81" s="22"/>
      <c r="C81" s="22"/>
      <c r="D81" s="23" t="s">
        <v>77</v>
      </c>
      <c r="E81" s="24">
        <v>587130</v>
      </c>
      <c r="F81" s="24">
        <f t="shared" si="2"/>
        <v>587130</v>
      </c>
      <c r="G81" s="24"/>
      <c r="H81" s="24">
        <f t="shared" si="3"/>
        <v>587130</v>
      </c>
    </row>
    <row r="82" spans="2:8" x14ac:dyDescent="0.4">
      <c r="B82" s="22"/>
      <c r="C82" s="22"/>
      <c r="D82" s="23" t="s">
        <v>78</v>
      </c>
      <c r="E82" s="24">
        <v>1912547</v>
      </c>
      <c r="F82" s="24">
        <f t="shared" si="2"/>
        <v>1912547</v>
      </c>
      <c r="G82" s="24"/>
      <c r="H82" s="24">
        <f t="shared" si="3"/>
        <v>1912547</v>
      </c>
    </row>
    <row r="83" spans="2:8" x14ac:dyDescent="0.4">
      <c r="B83" s="22"/>
      <c r="C83" s="22"/>
      <c r="D83" s="23" t="s">
        <v>55</v>
      </c>
      <c r="E83" s="24">
        <v>3798720</v>
      </c>
      <c r="F83" s="24">
        <f t="shared" si="2"/>
        <v>3798720</v>
      </c>
      <c r="G83" s="24"/>
      <c r="H83" s="24">
        <f t="shared" si="3"/>
        <v>3798720</v>
      </c>
    </row>
    <row r="84" spans="2:8" x14ac:dyDescent="0.4">
      <c r="B84" s="22"/>
      <c r="C84" s="22"/>
      <c r="D84" s="23" t="s">
        <v>79</v>
      </c>
      <c r="E84" s="24"/>
      <c r="F84" s="24">
        <f t="shared" si="2"/>
        <v>0</v>
      </c>
      <c r="G84" s="24"/>
      <c r="H84" s="24">
        <f t="shared" si="3"/>
        <v>0</v>
      </c>
    </row>
    <row r="85" spans="2:8" x14ac:dyDescent="0.4">
      <c r="B85" s="22"/>
      <c r="C85" s="22"/>
      <c r="D85" s="23" t="s">
        <v>80</v>
      </c>
      <c r="E85" s="24">
        <f>+E86</f>
        <v>0</v>
      </c>
      <c r="F85" s="24">
        <f t="shared" si="2"/>
        <v>0</v>
      </c>
      <c r="G85" s="24">
        <f>+G86</f>
        <v>0</v>
      </c>
      <c r="H85" s="24">
        <f t="shared" si="3"/>
        <v>0</v>
      </c>
    </row>
    <row r="86" spans="2:8" x14ac:dyDescent="0.4">
      <c r="B86" s="22"/>
      <c r="C86" s="22"/>
      <c r="D86" s="23" t="s">
        <v>55</v>
      </c>
      <c r="E86" s="24"/>
      <c r="F86" s="24">
        <f t="shared" si="2"/>
        <v>0</v>
      </c>
      <c r="G86" s="24"/>
      <c r="H86" s="24">
        <f t="shared" si="3"/>
        <v>0</v>
      </c>
    </row>
    <row r="87" spans="2:8" x14ac:dyDescent="0.4">
      <c r="B87" s="22"/>
      <c r="C87" s="22"/>
      <c r="D87" s="23" t="s">
        <v>81</v>
      </c>
      <c r="E87" s="24">
        <f>+E88+E89+E91</f>
        <v>0</v>
      </c>
      <c r="F87" s="24">
        <f t="shared" si="2"/>
        <v>0</v>
      </c>
      <c r="G87" s="24">
        <f>+G88+G89+G91</f>
        <v>0</v>
      </c>
      <c r="H87" s="24">
        <f t="shared" si="3"/>
        <v>0</v>
      </c>
    </row>
    <row r="88" spans="2:8" x14ac:dyDescent="0.4">
      <c r="B88" s="22"/>
      <c r="C88" s="22"/>
      <c r="D88" s="23" t="s">
        <v>82</v>
      </c>
      <c r="E88" s="24"/>
      <c r="F88" s="24">
        <f t="shared" si="2"/>
        <v>0</v>
      </c>
      <c r="G88" s="24"/>
      <c r="H88" s="24">
        <f t="shared" si="3"/>
        <v>0</v>
      </c>
    </row>
    <row r="89" spans="2:8" x14ac:dyDescent="0.4">
      <c r="B89" s="22"/>
      <c r="C89" s="22"/>
      <c r="D89" s="23" t="s">
        <v>83</v>
      </c>
      <c r="E89" s="24">
        <f>+E90</f>
        <v>0</v>
      </c>
      <c r="F89" s="24">
        <f t="shared" si="2"/>
        <v>0</v>
      </c>
      <c r="G89" s="24">
        <f>+G90</f>
        <v>0</v>
      </c>
      <c r="H89" s="24">
        <f t="shared" si="3"/>
        <v>0</v>
      </c>
    </row>
    <row r="90" spans="2:8" x14ac:dyDescent="0.4">
      <c r="B90" s="22"/>
      <c r="C90" s="22"/>
      <c r="D90" s="23" t="s">
        <v>84</v>
      </c>
      <c r="E90" s="24"/>
      <c r="F90" s="24">
        <f t="shared" si="2"/>
        <v>0</v>
      </c>
      <c r="G90" s="24"/>
      <c r="H90" s="24">
        <f t="shared" si="3"/>
        <v>0</v>
      </c>
    </row>
    <row r="91" spans="2:8" x14ac:dyDescent="0.4">
      <c r="B91" s="22"/>
      <c r="C91" s="22"/>
      <c r="D91" s="23" t="s">
        <v>85</v>
      </c>
      <c r="E91" s="24"/>
      <c r="F91" s="24">
        <f t="shared" si="2"/>
        <v>0</v>
      </c>
      <c r="G91" s="24"/>
      <c r="H91" s="24">
        <f t="shared" si="3"/>
        <v>0</v>
      </c>
    </row>
    <row r="92" spans="2:8" x14ac:dyDescent="0.4">
      <c r="B92" s="22"/>
      <c r="C92" s="25"/>
      <c r="D92" s="26" t="s">
        <v>86</v>
      </c>
      <c r="E92" s="27">
        <f>+E49+E57+E60+E84+E85+E87</f>
        <v>181935027</v>
      </c>
      <c r="F92" s="27">
        <f t="shared" si="2"/>
        <v>181935027</v>
      </c>
      <c r="G92" s="27">
        <f>+G49+G57+G60+G84+G85+G87</f>
        <v>0</v>
      </c>
      <c r="H92" s="27">
        <f t="shared" si="3"/>
        <v>181935027</v>
      </c>
    </row>
    <row r="93" spans="2:8" x14ac:dyDescent="0.4">
      <c r="B93" s="25"/>
      <c r="C93" s="28" t="s">
        <v>87</v>
      </c>
      <c r="D93" s="29"/>
      <c r="E93" s="30">
        <f xml:space="preserve"> +E48 - E92</f>
        <v>5299837</v>
      </c>
      <c r="F93" s="30">
        <f t="shared" si="2"/>
        <v>5299837</v>
      </c>
      <c r="G93" s="30">
        <f xml:space="preserve"> +G48 - G92</f>
        <v>0</v>
      </c>
      <c r="H93" s="30">
        <f t="shared" si="3"/>
        <v>5299837</v>
      </c>
    </row>
    <row r="94" spans="2:8" x14ac:dyDescent="0.4">
      <c r="B94" s="19" t="s">
        <v>88</v>
      </c>
      <c r="C94" s="19" t="s">
        <v>11</v>
      </c>
      <c r="D94" s="23" t="s">
        <v>89</v>
      </c>
      <c r="E94" s="24">
        <f>+E95+E96</f>
        <v>1360000</v>
      </c>
      <c r="F94" s="24">
        <f t="shared" si="2"/>
        <v>1360000</v>
      </c>
      <c r="G94" s="24">
        <f>+G95+G96</f>
        <v>0</v>
      </c>
      <c r="H94" s="24">
        <f t="shared" si="3"/>
        <v>1360000</v>
      </c>
    </row>
    <row r="95" spans="2:8" x14ac:dyDescent="0.4">
      <c r="B95" s="22"/>
      <c r="C95" s="22"/>
      <c r="D95" s="23" t="s">
        <v>90</v>
      </c>
      <c r="E95" s="24">
        <v>1360000</v>
      </c>
      <c r="F95" s="24">
        <f t="shared" si="2"/>
        <v>1360000</v>
      </c>
      <c r="G95" s="24"/>
      <c r="H95" s="24">
        <f t="shared" si="3"/>
        <v>1360000</v>
      </c>
    </row>
    <row r="96" spans="2:8" x14ac:dyDescent="0.4">
      <c r="B96" s="22"/>
      <c r="C96" s="22"/>
      <c r="D96" s="23" t="s">
        <v>91</v>
      </c>
      <c r="E96" s="24"/>
      <c r="F96" s="24">
        <f t="shared" si="2"/>
        <v>0</v>
      </c>
      <c r="G96" s="24"/>
      <c r="H96" s="24">
        <f t="shared" si="3"/>
        <v>0</v>
      </c>
    </row>
    <row r="97" spans="2:8" x14ac:dyDescent="0.4">
      <c r="B97" s="22"/>
      <c r="C97" s="22"/>
      <c r="D97" s="23" t="s">
        <v>92</v>
      </c>
      <c r="E97" s="24">
        <f>+E98+E99</f>
        <v>0</v>
      </c>
      <c r="F97" s="24">
        <f t="shared" si="2"/>
        <v>0</v>
      </c>
      <c r="G97" s="24">
        <f>+G98+G99</f>
        <v>0</v>
      </c>
      <c r="H97" s="24">
        <f t="shared" si="3"/>
        <v>0</v>
      </c>
    </row>
    <row r="98" spans="2:8" x14ac:dyDescent="0.4">
      <c r="B98" s="22"/>
      <c r="C98" s="22"/>
      <c r="D98" s="23" t="s">
        <v>93</v>
      </c>
      <c r="E98" s="24"/>
      <c r="F98" s="24">
        <f t="shared" si="2"/>
        <v>0</v>
      </c>
      <c r="G98" s="24"/>
      <c r="H98" s="24">
        <f t="shared" si="3"/>
        <v>0</v>
      </c>
    </row>
    <row r="99" spans="2:8" x14ac:dyDescent="0.4">
      <c r="B99" s="22"/>
      <c r="C99" s="22"/>
      <c r="D99" s="23" t="s">
        <v>94</v>
      </c>
      <c r="E99" s="24"/>
      <c r="F99" s="24">
        <f t="shared" si="2"/>
        <v>0</v>
      </c>
      <c r="G99" s="24"/>
      <c r="H99" s="24">
        <f t="shared" si="3"/>
        <v>0</v>
      </c>
    </row>
    <row r="100" spans="2:8" x14ac:dyDescent="0.4">
      <c r="B100" s="22"/>
      <c r="C100" s="22"/>
      <c r="D100" s="23" t="s">
        <v>95</v>
      </c>
      <c r="E100" s="24"/>
      <c r="F100" s="24">
        <f t="shared" si="2"/>
        <v>0</v>
      </c>
      <c r="G100" s="24"/>
      <c r="H100" s="24">
        <f t="shared" si="3"/>
        <v>0</v>
      </c>
    </row>
    <row r="101" spans="2:8" x14ac:dyDescent="0.4">
      <c r="B101" s="22"/>
      <c r="C101" s="22"/>
      <c r="D101" s="23" t="s">
        <v>96</v>
      </c>
      <c r="E101" s="24">
        <f>+E102+E103</f>
        <v>0</v>
      </c>
      <c r="F101" s="24">
        <f t="shared" si="2"/>
        <v>0</v>
      </c>
      <c r="G101" s="24">
        <f>+G102+G103</f>
        <v>0</v>
      </c>
      <c r="H101" s="24">
        <f t="shared" si="3"/>
        <v>0</v>
      </c>
    </row>
    <row r="102" spans="2:8" x14ac:dyDescent="0.4">
      <c r="B102" s="22"/>
      <c r="C102" s="22"/>
      <c r="D102" s="23" t="s">
        <v>97</v>
      </c>
      <c r="E102" s="24"/>
      <c r="F102" s="24">
        <f t="shared" si="2"/>
        <v>0</v>
      </c>
      <c r="G102" s="24"/>
      <c r="H102" s="24">
        <f t="shared" si="3"/>
        <v>0</v>
      </c>
    </row>
    <row r="103" spans="2:8" x14ac:dyDescent="0.4">
      <c r="B103" s="22"/>
      <c r="C103" s="22"/>
      <c r="D103" s="23" t="s">
        <v>98</v>
      </c>
      <c r="E103" s="24"/>
      <c r="F103" s="24">
        <f t="shared" si="2"/>
        <v>0</v>
      </c>
      <c r="G103" s="24"/>
      <c r="H103" s="24">
        <f t="shared" si="3"/>
        <v>0</v>
      </c>
    </row>
    <row r="104" spans="2:8" x14ac:dyDescent="0.4">
      <c r="B104" s="22"/>
      <c r="C104" s="22"/>
      <c r="D104" s="23" t="s">
        <v>99</v>
      </c>
      <c r="E104" s="24"/>
      <c r="F104" s="24">
        <f t="shared" si="2"/>
        <v>0</v>
      </c>
      <c r="G104" s="24"/>
      <c r="H104" s="24">
        <f t="shared" si="3"/>
        <v>0</v>
      </c>
    </row>
    <row r="105" spans="2:8" x14ac:dyDescent="0.4">
      <c r="B105" s="22"/>
      <c r="C105" s="25"/>
      <c r="D105" s="26" t="s">
        <v>100</v>
      </c>
      <c r="E105" s="27">
        <f>+E94+E97+E100+E101+E104</f>
        <v>1360000</v>
      </c>
      <c r="F105" s="27">
        <f t="shared" si="2"/>
        <v>1360000</v>
      </c>
      <c r="G105" s="27">
        <f>+G94+G97+G100+G101+G104</f>
        <v>0</v>
      </c>
      <c r="H105" s="27">
        <f t="shared" si="3"/>
        <v>1360000</v>
      </c>
    </row>
    <row r="106" spans="2:8" x14ac:dyDescent="0.4">
      <c r="B106" s="22"/>
      <c r="C106" s="19" t="s">
        <v>44</v>
      </c>
      <c r="D106" s="23" t="s">
        <v>101</v>
      </c>
      <c r="E106" s="24"/>
      <c r="F106" s="24">
        <f t="shared" si="2"/>
        <v>0</v>
      </c>
      <c r="G106" s="24"/>
      <c r="H106" s="24">
        <f t="shared" si="3"/>
        <v>0</v>
      </c>
    </row>
    <row r="107" spans="2:8" x14ac:dyDescent="0.4">
      <c r="B107" s="22"/>
      <c r="C107" s="22"/>
      <c r="D107" s="23" t="s">
        <v>102</v>
      </c>
      <c r="E107" s="24">
        <f>+E108+E109+E110+E111+E112+E113</f>
        <v>10335909</v>
      </c>
      <c r="F107" s="24">
        <f t="shared" si="2"/>
        <v>10335909</v>
      </c>
      <c r="G107" s="24">
        <f>+G108+G109+G110+G111+G112+G113</f>
        <v>0</v>
      </c>
      <c r="H107" s="24">
        <f t="shared" si="3"/>
        <v>10335909</v>
      </c>
    </row>
    <row r="108" spans="2:8" x14ac:dyDescent="0.4">
      <c r="B108" s="22"/>
      <c r="C108" s="22"/>
      <c r="D108" s="23" t="s">
        <v>103</v>
      </c>
      <c r="E108" s="24"/>
      <c r="F108" s="24">
        <f t="shared" si="2"/>
        <v>0</v>
      </c>
      <c r="G108" s="24"/>
      <c r="H108" s="24">
        <f t="shared" si="3"/>
        <v>0</v>
      </c>
    </row>
    <row r="109" spans="2:8" x14ac:dyDescent="0.4">
      <c r="B109" s="22"/>
      <c r="C109" s="22"/>
      <c r="D109" s="23" t="s">
        <v>104</v>
      </c>
      <c r="E109" s="24">
        <v>3240000</v>
      </c>
      <c r="F109" s="24">
        <f t="shared" si="2"/>
        <v>3240000</v>
      </c>
      <c r="G109" s="24"/>
      <c r="H109" s="24">
        <f t="shared" si="3"/>
        <v>3240000</v>
      </c>
    </row>
    <row r="110" spans="2:8" x14ac:dyDescent="0.4">
      <c r="B110" s="22"/>
      <c r="C110" s="22"/>
      <c r="D110" s="23" t="s">
        <v>105</v>
      </c>
      <c r="E110" s="24">
        <v>347760</v>
      </c>
      <c r="F110" s="24">
        <f t="shared" si="2"/>
        <v>347760</v>
      </c>
      <c r="G110" s="24"/>
      <c r="H110" s="24">
        <f t="shared" si="3"/>
        <v>347760</v>
      </c>
    </row>
    <row r="111" spans="2:8" x14ac:dyDescent="0.4">
      <c r="B111" s="22"/>
      <c r="C111" s="22"/>
      <c r="D111" s="23" t="s">
        <v>106</v>
      </c>
      <c r="E111" s="24">
        <v>2693898</v>
      </c>
      <c r="F111" s="24">
        <f t="shared" si="2"/>
        <v>2693898</v>
      </c>
      <c r="G111" s="24"/>
      <c r="H111" s="24">
        <f t="shared" si="3"/>
        <v>2693898</v>
      </c>
    </row>
    <row r="112" spans="2:8" x14ac:dyDescent="0.4">
      <c r="B112" s="22"/>
      <c r="C112" s="22"/>
      <c r="D112" s="23" t="s">
        <v>107</v>
      </c>
      <c r="E112" s="24">
        <v>3917091</v>
      </c>
      <c r="F112" s="24">
        <f t="shared" si="2"/>
        <v>3917091</v>
      </c>
      <c r="G112" s="24"/>
      <c r="H112" s="24">
        <f t="shared" si="3"/>
        <v>3917091</v>
      </c>
    </row>
    <row r="113" spans="2:8" x14ac:dyDescent="0.4">
      <c r="B113" s="22"/>
      <c r="C113" s="22"/>
      <c r="D113" s="23" t="s">
        <v>108</v>
      </c>
      <c r="E113" s="24">
        <v>137160</v>
      </c>
      <c r="F113" s="24">
        <f t="shared" si="2"/>
        <v>137160</v>
      </c>
      <c r="G113" s="24"/>
      <c r="H113" s="24">
        <f t="shared" si="3"/>
        <v>137160</v>
      </c>
    </row>
    <row r="114" spans="2:8" x14ac:dyDescent="0.4">
      <c r="B114" s="22"/>
      <c r="C114" s="22"/>
      <c r="D114" s="23" t="s">
        <v>109</v>
      </c>
      <c r="E114" s="24"/>
      <c r="F114" s="24">
        <f t="shared" si="2"/>
        <v>0</v>
      </c>
      <c r="G114" s="24"/>
      <c r="H114" s="24">
        <f t="shared" si="3"/>
        <v>0</v>
      </c>
    </row>
    <row r="115" spans="2:8" x14ac:dyDescent="0.4">
      <c r="B115" s="22"/>
      <c r="C115" s="22"/>
      <c r="D115" s="23" t="s">
        <v>110</v>
      </c>
      <c r="E115" s="24"/>
      <c r="F115" s="24">
        <f t="shared" si="2"/>
        <v>0</v>
      </c>
      <c r="G115" s="24"/>
      <c r="H115" s="24">
        <f t="shared" si="3"/>
        <v>0</v>
      </c>
    </row>
    <row r="116" spans="2:8" x14ac:dyDescent="0.4">
      <c r="B116" s="22"/>
      <c r="C116" s="25"/>
      <c r="D116" s="26" t="s">
        <v>111</v>
      </c>
      <c r="E116" s="27">
        <f>+E106+E107+E114+E115</f>
        <v>10335909</v>
      </c>
      <c r="F116" s="27">
        <f t="shared" si="2"/>
        <v>10335909</v>
      </c>
      <c r="G116" s="27">
        <f>+G106+G107+G114+G115</f>
        <v>0</v>
      </c>
      <c r="H116" s="27">
        <f t="shared" si="3"/>
        <v>10335909</v>
      </c>
    </row>
    <row r="117" spans="2:8" x14ac:dyDescent="0.4">
      <c r="B117" s="25"/>
      <c r="C117" s="31" t="s">
        <v>112</v>
      </c>
      <c r="D117" s="29"/>
      <c r="E117" s="30">
        <f xml:space="preserve"> +E105 - E116</f>
        <v>-8975909</v>
      </c>
      <c r="F117" s="30">
        <f t="shared" si="2"/>
        <v>-8975909</v>
      </c>
      <c r="G117" s="30">
        <f xml:space="preserve"> +G105 - G116</f>
        <v>0</v>
      </c>
      <c r="H117" s="30">
        <f t="shared" si="3"/>
        <v>-8975909</v>
      </c>
    </row>
    <row r="118" spans="2:8" x14ac:dyDescent="0.4">
      <c r="B118" s="19" t="s">
        <v>113</v>
      </c>
      <c r="C118" s="19" t="s">
        <v>11</v>
      </c>
      <c r="D118" s="23" t="s">
        <v>114</v>
      </c>
      <c r="E118" s="24"/>
      <c r="F118" s="24">
        <f t="shared" si="2"/>
        <v>0</v>
      </c>
      <c r="G118" s="24"/>
      <c r="H118" s="24">
        <f t="shared" si="3"/>
        <v>0</v>
      </c>
    </row>
    <row r="119" spans="2:8" x14ac:dyDescent="0.4">
      <c r="B119" s="22"/>
      <c r="C119" s="22"/>
      <c r="D119" s="23" t="s">
        <v>115</v>
      </c>
      <c r="E119" s="24"/>
      <c r="F119" s="24">
        <f t="shared" si="2"/>
        <v>0</v>
      </c>
      <c r="G119" s="24"/>
      <c r="H119" s="24">
        <f t="shared" si="3"/>
        <v>0</v>
      </c>
    </row>
    <row r="120" spans="2:8" x14ac:dyDescent="0.4">
      <c r="B120" s="22"/>
      <c r="C120" s="22"/>
      <c r="D120" s="23" t="s">
        <v>116</v>
      </c>
      <c r="E120" s="24"/>
      <c r="F120" s="24">
        <f t="shared" si="2"/>
        <v>0</v>
      </c>
      <c r="G120" s="24"/>
      <c r="H120" s="24">
        <f t="shared" si="3"/>
        <v>0</v>
      </c>
    </row>
    <row r="121" spans="2:8" x14ac:dyDescent="0.4">
      <c r="B121" s="22"/>
      <c r="C121" s="22"/>
      <c r="D121" s="23" t="s">
        <v>117</v>
      </c>
      <c r="E121" s="24"/>
      <c r="F121" s="24">
        <f t="shared" si="2"/>
        <v>0</v>
      </c>
      <c r="G121" s="24"/>
      <c r="H121" s="24">
        <f t="shared" si="3"/>
        <v>0</v>
      </c>
    </row>
    <row r="122" spans="2:8" x14ac:dyDescent="0.4">
      <c r="B122" s="22"/>
      <c r="C122" s="22"/>
      <c r="D122" s="23" t="s">
        <v>118</v>
      </c>
      <c r="E122" s="24">
        <f>+E123+E124</f>
        <v>3500000</v>
      </c>
      <c r="F122" s="24">
        <f t="shared" si="2"/>
        <v>3500000</v>
      </c>
      <c r="G122" s="24">
        <f>+G123+G124</f>
        <v>0</v>
      </c>
      <c r="H122" s="24">
        <f t="shared" si="3"/>
        <v>3500000</v>
      </c>
    </row>
    <row r="123" spans="2:8" x14ac:dyDescent="0.4">
      <c r="B123" s="22"/>
      <c r="C123" s="22"/>
      <c r="D123" s="23" t="s">
        <v>119</v>
      </c>
      <c r="E123" s="24">
        <v>3500000</v>
      </c>
      <c r="F123" s="24">
        <f t="shared" si="2"/>
        <v>3500000</v>
      </c>
      <c r="G123" s="24"/>
      <c r="H123" s="24">
        <f t="shared" si="3"/>
        <v>3500000</v>
      </c>
    </row>
    <row r="124" spans="2:8" x14ac:dyDescent="0.4">
      <c r="B124" s="22"/>
      <c r="C124" s="22"/>
      <c r="D124" s="23" t="s">
        <v>120</v>
      </c>
      <c r="E124" s="24"/>
      <c r="F124" s="24">
        <f t="shared" si="2"/>
        <v>0</v>
      </c>
      <c r="G124" s="24"/>
      <c r="H124" s="24">
        <f t="shared" si="3"/>
        <v>0</v>
      </c>
    </row>
    <row r="125" spans="2:8" x14ac:dyDescent="0.4">
      <c r="B125" s="22"/>
      <c r="C125" s="22"/>
      <c r="D125" s="23" t="s">
        <v>121</v>
      </c>
      <c r="E125" s="24"/>
      <c r="F125" s="24">
        <f t="shared" si="2"/>
        <v>0</v>
      </c>
      <c r="G125" s="24"/>
      <c r="H125" s="24">
        <f t="shared" si="3"/>
        <v>0</v>
      </c>
    </row>
    <row r="126" spans="2:8" x14ac:dyDescent="0.4">
      <c r="B126" s="22"/>
      <c r="C126" s="22"/>
      <c r="D126" s="23" t="s">
        <v>122</v>
      </c>
      <c r="E126" s="24"/>
      <c r="F126" s="24">
        <f t="shared" si="2"/>
        <v>0</v>
      </c>
      <c r="G126" s="24"/>
      <c r="H126" s="24">
        <f t="shared" si="3"/>
        <v>0</v>
      </c>
    </row>
    <row r="127" spans="2:8" x14ac:dyDescent="0.4">
      <c r="B127" s="22"/>
      <c r="C127" s="22"/>
      <c r="D127" s="23" t="s">
        <v>123</v>
      </c>
      <c r="E127" s="24"/>
      <c r="F127" s="24">
        <f t="shared" si="2"/>
        <v>0</v>
      </c>
      <c r="G127" s="24"/>
      <c r="H127" s="24">
        <f t="shared" si="3"/>
        <v>0</v>
      </c>
    </row>
    <row r="128" spans="2:8" x14ac:dyDescent="0.4">
      <c r="B128" s="22"/>
      <c r="C128" s="22"/>
      <c r="D128" s="23" t="s">
        <v>124</v>
      </c>
      <c r="E128" s="24"/>
      <c r="F128" s="24">
        <f t="shared" si="2"/>
        <v>0</v>
      </c>
      <c r="G128" s="24"/>
      <c r="H128" s="24">
        <f t="shared" si="3"/>
        <v>0</v>
      </c>
    </row>
    <row r="129" spans="2:8" x14ac:dyDescent="0.4">
      <c r="B129" s="22"/>
      <c r="C129" s="22"/>
      <c r="D129" s="23" t="s">
        <v>125</v>
      </c>
      <c r="E129" s="24"/>
      <c r="F129" s="24">
        <f t="shared" si="2"/>
        <v>0</v>
      </c>
      <c r="G129" s="24"/>
      <c r="H129" s="24">
        <f t="shared" si="3"/>
        <v>0</v>
      </c>
    </row>
    <row r="130" spans="2:8" x14ac:dyDescent="0.4">
      <c r="B130" s="22"/>
      <c r="C130" s="22"/>
      <c r="D130" s="23" t="s">
        <v>126</v>
      </c>
      <c r="E130" s="24"/>
      <c r="F130" s="24">
        <f t="shared" si="2"/>
        <v>0</v>
      </c>
      <c r="G130" s="24"/>
      <c r="H130" s="24">
        <f t="shared" si="3"/>
        <v>0</v>
      </c>
    </row>
    <row r="131" spans="2:8" x14ac:dyDescent="0.4">
      <c r="B131" s="22"/>
      <c r="C131" s="22"/>
      <c r="D131" s="23" t="s">
        <v>127</v>
      </c>
      <c r="E131" s="24"/>
      <c r="F131" s="24">
        <f t="shared" si="2"/>
        <v>0</v>
      </c>
      <c r="G131" s="24"/>
      <c r="H131" s="24">
        <f t="shared" si="3"/>
        <v>0</v>
      </c>
    </row>
    <row r="132" spans="2:8" x14ac:dyDescent="0.4">
      <c r="B132" s="22"/>
      <c r="C132" s="22"/>
      <c r="D132" s="23" t="s">
        <v>128</v>
      </c>
      <c r="E132" s="24">
        <f>+E133</f>
        <v>423213</v>
      </c>
      <c r="F132" s="24">
        <f t="shared" si="2"/>
        <v>423213</v>
      </c>
      <c r="G132" s="24">
        <f>+G133</f>
        <v>0</v>
      </c>
      <c r="H132" s="24">
        <f t="shared" si="3"/>
        <v>423213</v>
      </c>
    </row>
    <row r="133" spans="2:8" x14ac:dyDescent="0.4">
      <c r="B133" s="22"/>
      <c r="C133" s="22"/>
      <c r="D133" s="23" t="s">
        <v>129</v>
      </c>
      <c r="E133" s="24">
        <v>423213</v>
      </c>
      <c r="F133" s="24">
        <f t="shared" si="2"/>
        <v>423213</v>
      </c>
      <c r="G133" s="24"/>
      <c r="H133" s="24">
        <f t="shared" si="3"/>
        <v>423213</v>
      </c>
    </row>
    <row r="134" spans="2:8" x14ac:dyDescent="0.4">
      <c r="B134" s="22"/>
      <c r="C134" s="25"/>
      <c r="D134" s="26" t="s">
        <v>130</v>
      </c>
      <c r="E134" s="27">
        <f>+E118+E119+E120+E121+E122+E125+E126+E127+E128+E129+E130+E131+E132</f>
        <v>3923213</v>
      </c>
      <c r="F134" s="27">
        <f t="shared" si="2"/>
        <v>3923213</v>
      </c>
      <c r="G134" s="27">
        <f>+G118+G119+G120+G121+G122+G125+G126+G127+G128+G129+G130+G131+G132</f>
        <v>0</v>
      </c>
      <c r="H134" s="27">
        <f t="shared" si="3"/>
        <v>3923213</v>
      </c>
    </row>
    <row r="135" spans="2:8" x14ac:dyDescent="0.4">
      <c r="B135" s="22"/>
      <c r="C135" s="19" t="s">
        <v>44</v>
      </c>
      <c r="D135" s="23" t="s">
        <v>131</v>
      </c>
      <c r="E135" s="24"/>
      <c r="F135" s="24">
        <f t="shared" si="2"/>
        <v>0</v>
      </c>
      <c r="G135" s="24"/>
      <c r="H135" s="24">
        <f t="shared" si="3"/>
        <v>0</v>
      </c>
    </row>
    <row r="136" spans="2:8" x14ac:dyDescent="0.4">
      <c r="B136" s="22"/>
      <c r="C136" s="22"/>
      <c r="D136" s="23" t="s">
        <v>132</v>
      </c>
      <c r="E136" s="24"/>
      <c r="F136" s="24">
        <f t="shared" ref="F136:F153" si="4">+E136</f>
        <v>0</v>
      </c>
      <c r="G136" s="24"/>
      <c r="H136" s="24">
        <f t="shared" ref="H136:H153" si="5">F136-G136</f>
        <v>0</v>
      </c>
    </row>
    <row r="137" spans="2:8" x14ac:dyDescent="0.4">
      <c r="B137" s="22"/>
      <c r="C137" s="22"/>
      <c r="D137" s="23" t="s">
        <v>133</v>
      </c>
      <c r="E137" s="24"/>
      <c r="F137" s="24">
        <f t="shared" si="4"/>
        <v>0</v>
      </c>
      <c r="G137" s="24"/>
      <c r="H137" s="24">
        <f t="shared" si="5"/>
        <v>0</v>
      </c>
    </row>
    <row r="138" spans="2:8" x14ac:dyDescent="0.4">
      <c r="B138" s="22"/>
      <c r="C138" s="22"/>
      <c r="D138" s="23" t="s">
        <v>134</v>
      </c>
      <c r="E138" s="24">
        <f>+E139</f>
        <v>10000000</v>
      </c>
      <c r="F138" s="24">
        <f t="shared" si="4"/>
        <v>10000000</v>
      </c>
      <c r="G138" s="24">
        <f>+G139</f>
        <v>0</v>
      </c>
      <c r="H138" s="24">
        <f t="shared" si="5"/>
        <v>10000000</v>
      </c>
    </row>
    <row r="139" spans="2:8" x14ac:dyDescent="0.4">
      <c r="B139" s="22"/>
      <c r="C139" s="22"/>
      <c r="D139" s="23" t="s">
        <v>135</v>
      </c>
      <c r="E139" s="24">
        <v>10000000</v>
      </c>
      <c r="F139" s="24">
        <f t="shared" si="4"/>
        <v>10000000</v>
      </c>
      <c r="G139" s="24"/>
      <c r="H139" s="24">
        <f t="shared" si="5"/>
        <v>10000000</v>
      </c>
    </row>
    <row r="140" spans="2:8" x14ac:dyDescent="0.4">
      <c r="B140" s="22"/>
      <c r="C140" s="22"/>
      <c r="D140" s="23" t="s">
        <v>136</v>
      </c>
      <c r="E140" s="24"/>
      <c r="F140" s="24">
        <f t="shared" si="4"/>
        <v>0</v>
      </c>
      <c r="G140" s="24"/>
      <c r="H140" s="24">
        <f t="shared" si="5"/>
        <v>0</v>
      </c>
    </row>
    <row r="141" spans="2:8" x14ac:dyDescent="0.4">
      <c r="B141" s="22"/>
      <c r="C141" s="22"/>
      <c r="D141" s="23" t="s">
        <v>137</v>
      </c>
      <c r="E141" s="24"/>
      <c r="F141" s="24">
        <f t="shared" si="4"/>
        <v>0</v>
      </c>
      <c r="G141" s="24"/>
      <c r="H141" s="24">
        <f t="shared" si="5"/>
        <v>0</v>
      </c>
    </row>
    <row r="142" spans="2:8" x14ac:dyDescent="0.4">
      <c r="B142" s="22"/>
      <c r="C142" s="22"/>
      <c r="D142" s="23" t="s">
        <v>138</v>
      </c>
      <c r="E142" s="24"/>
      <c r="F142" s="24">
        <f t="shared" si="4"/>
        <v>0</v>
      </c>
      <c r="G142" s="24"/>
      <c r="H142" s="24">
        <f t="shared" si="5"/>
        <v>0</v>
      </c>
    </row>
    <row r="143" spans="2:8" x14ac:dyDescent="0.4">
      <c r="B143" s="22"/>
      <c r="C143" s="22"/>
      <c r="D143" s="32" t="s">
        <v>139</v>
      </c>
      <c r="E143" s="33"/>
      <c r="F143" s="33">
        <f t="shared" si="4"/>
        <v>0</v>
      </c>
      <c r="G143" s="33"/>
      <c r="H143" s="33">
        <f t="shared" si="5"/>
        <v>0</v>
      </c>
    </row>
    <row r="144" spans="2:8" x14ac:dyDescent="0.4">
      <c r="B144" s="22"/>
      <c r="C144" s="22"/>
      <c r="D144" s="32" t="s">
        <v>140</v>
      </c>
      <c r="E144" s="33"/>
      <c r="F144" s="33">
        <f t="shared" si="4"/>
        <v>0</v>
      </c>
      <c r="G144" s="33"/>
      <c r="H144" s="33">
        <f t="shared" si="5"/>
        <v>0</v>
      </c>
    </row>
    <row r="145" spans="2:8" x14ac:dyDescent="0.4">
      <c r="B145" s="22"/>
      <c r="C145" s="22"/>
      <c r="D145" s="32" t="s">
        <v>141</v>
      </c>
      <c r="E145" s="33"/>
      <c r="F145" s="33">
        <f t="shared" si="4"/>
        <v>0</v>
      </c>
      <c r="G145" s="33"/>
      <c r="H145" s="33">
        <f t="shared" si="5"/>
        <v>0</v>
      </c>
    </row>
    <row r="146" spans="2:8" x14ac:dyDescent="0.4">
      <c r="B146" s="22"/>
      <c r="C146" s="22"/>
      <c r="D146" s="34" t="s">
        <v>142</v>
      </c>
      <c r="E146" s="33"/>
      <c r="F146" s="33">
        <f t="shared" si="4"/>
        <v>0</v>
      </c>
      <c r="G146" s="33"/>
      <c r="H146" s="33">
        <f t="shared" si="5"/>
        <v>0</v>
      </c>
    </row>
    <row r="147" spans="2:8" x14ac:dyDescent="0.4">
      <c r="B147" s="22"/>
      <c r="C147" s="22"/>
      <c r="D147" s="32" t="s">
        <v>143</v>
      </c>
      <c r="E147" s="33">
        <f>+E148</f>
        <v>830942</v>
      </c>
      <c r="F147" s="33">
        <f t="shared" si="4"/>
        <v>830942</v>
      </c>
      <c r="G147" s="33">
        <f>+G148</f>
        <v>0</v>
      </c>
      <c r="H147" s="33">
        <f t="shared" si="5"/>
        <v>830942</v>
      </c>
    </row>
    <row r="148" spans="2:8" x14ac:dyDescent="0.4">
      <c r="B148" s="22"/>
      <c r="C148" s="22"/>
      <c r="D148" s="32" t="s">
        <v>144</v>
      </c>
      <c r="E148" s="33">
        <v>830942</v>
      </c>
      <c r="F148" s="33">
        <f t="shared" si="4"/>
        <v>830942</v>
      </c>
      <c r="G148" s="33"/>
      <c r="H148" s="33">
        <f t="shared" si="5"/>
        <v>830942</v>
      </c>
    </row>
    <row r="149" spans="2:8" x14ac:dyDescent="0.4">
      <c r="B149" s="22"/>
      <c r="C149" s="25"/>
      <c r="D149" s="35" t="s">
        <v>145</v>
      </c>
      <c r="E149" s="36">
        <f>+E135+E136+E137+E138+E140+E141+E142+E143+E144+E145+E146+E147</f>
        <v>10830942</v>
      </c>
      <c r="F149" s="36">
        <f t="shared" si="4"/>
        <v>10830942</v>
      </c>
      <c r="G149" s="36">
        <f>+G135+G136+G137+G138+G140+G141+G142+G143+G144+G145+G146+G147</f>
        <v>0</v>
      </c>
      <c r="H149" s="36">
        <f t="shared" si="5"/>
        <v>10830942</v>
      </c>
    </row>
    <row r="150" spans="2:8" x14ac:dyDescent="0.4">
      <c r="B150" s="25"/>
      <c r="C150" s="31" t="s">
        <v>146</v>
      </c>
      <c r="D150" s="29"/>
      <c r="E150" s="30">
        <f xml:space="preserve"> +E134 - E149</f>
        <v>-6907729</v>
      </c>
      <c r="F150" s="30">
        <f t="shared" si="4"/>
        <v>-6907729</v>
      </c>
      <c r="G150" s="30">
        <f xml:space="preserve"> +G134 - G149</f>
        <v>0</v>
      </c>
      <c r="H150" s="30">
        <f t="shared" si="5"/>
        <v>-6907729</v>
      </c>
    </row>
    <row r="151" spans="2:8" x14ac:dyDescent="0.4">
      <c r="B151" s="31" t="s">
        <v>147</v>
      </c>
      <c r="C151" s="28"/>
      <c r="D151" s="29"/>
      <c r="E151" s="30">
        <f xml:space="preserve"> +E93 +E117 +E150</f>
        <v>-10583801</v>
      </c>
      <c r="F151" s="30">
        <f t="shared" si="4"/>
        <v>-10583801</v>
      </c>
      <c r="G151" s="30">
        <f xml:space="preserve"> +G93 +G117 +G150</f>
        <v>0</v>
      </c>
      <c r="H151" s="30">
        <f t="shared" si="5"/>
        <v>-10583801</v>
      </c>
    </row>
    <row r="152" spans="2:8" x14ac:dyDescent="0.4">
      <c r="B152" s="31" t="s">
        <v>148</v>
      </c>
      <c r="C152" s="28"/>
      <c r="D152" s="29"/>
      <c r="E152" s="30">
        <v>139241827</v>
      </c>
      <c r="F152" s="30">
        <f t="shared" si="4"/>
        <v>139241827</v>
      </c>
      <c r="G152" s="30"/>
      <c r="H152" s="30">
        <f t="shared" si="5"/>
        <v>139241827</v>
      </c>
    </row>
    <row r="153" spans="2:8" x14ac:dyDescent="0.4">
      <c r="B153" s="31" t="s">
        <v>149</v>
      </c>
      <c r="C153" s="28"/>
      <c r="D153" s="29"/>
      <c r="E153" s="30">
        <f xml:space="preserve"> +E151 +E152</f>
        <v>128658026</v>
      </c>
      <c r="F153" s="30">
        <f t="shared" si="4"/>
        <v>128658026</v>
      </c>
      <c r="G153" s="30">
        <f xml:space="preserve"> +G151 +G152</f>
        <v>0</v>
      </c>
      <c r="H153" s="30">
        <f t="shared" si="5"/>
        <v>128658026</v>
      </c>
    </row>
  </sheetData>
  <mergeCells count="15">
    <mergeCell ref="B118:B150"/>
    <mergeCell ref="C118:C134"/>
    <mergeCell ref="C135:C149"/>
    <mergeCell ref="B7:B93"/>
    <mergeCell ref="C7:C48"/>
    <mergeCell ref="C49:C92"/>
    <mergeCell ref="B94:B117"/>
    <mergeCell ref="C94:C105"/>
    <mergeCell ref="C106:C116"/>
    <mergeCell ref="B2:H2"/>
    <mergeCell ref="B3:H3"/>
    <mergeCell ref="B5:D6"/>
    <mergeCell ref="F5:F6"/>
    <mergeCell ref="G5:G6"/>
    <mergeCell ref="H5:H6"/>
  </mergeCells>
  <phoneticPr fontId="2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3"/>
  <sheetViews>
    <sheetView showGridLines="0" workbookViewId="0"/>
  </sheetViews>
  <sheetFormatPr defaultRowHeight="18.75" x14ac:dyDescent="0.4"/>
  <cols>
    <col min="1" max="3" width="2.875" customWidth="1"/>
    <col min="4" max="4" width="44.375" customWidth="1"/>
    <col min="5" max="8" width="20.75" customWidth="1"/>
  </cols>
  <sheetData>
    <row r="1" spans="2:8" ht="21" x14ac:dyDescent="0.4">
      <c r="B1" s="1"/>
      <c r="C1" s="1"/>
      <c r="D1" s="1"/>
      <c r="E1" s="1"/>
      <c r="F1" s="2"/>
      <c r="G1" s="3"/>
      <c r="H1" s="4" t="s">
        <v>0</v>
      </c>
    </row>
    <row r="2" spans="2:8" ht="21" x14ac:dyDescent="0.4">
      <c r="B2" s="5" t="s">
        <v>150</v>
      </c>
      <c r="C2" s="5"/>
      <c r="D2" s="5"/>
      <c r="E2" s="5"/>
      <c r="F2" s="5"/>
      <c r="G2" s="5"/>
      <c r="H2" s="5"/>
    </row>
    <row r="3" spans="2:8" ht="21" x14ac:dyDescent="0.4">
      <c r="B3" s="6" t="s">
        <v>2</v>
      </c>
      <c r="C3" s="6"/>
      <c r="D3" s="6"/>
      <c r="E3" s="6"/>
      <c r="F3" s="6"/>
      <c r="G3" s="6"/>
      <c r="H3" s="6"/>
    </row>
    <row r="4" spans="2:8" x14ac:dyDescent="0.4">
      <c r="B4" s="7"/>
      <c r="C4" s="7"/>
      <c r="D4" s="7"/>
      <c r="E4" s="7"/>
      <c r="F4" s="8"/>
      <c r="G4" s="8"/>
      <c r="H4" s="7" t="s">
        <v>151</v>
      </c>
    </row>
    <row r="5" spans="2:8" x14ac:dyDescent="0.4">
      <c r="B5" s="9" t="s">
        <v>4</v>
      </c>
      <c r="C5" s="10"/>
      <c r="D5" s="11"/>
      <c r="E5" s="12" t="s">
        <v>5</v>
      </c>
      <c r="F5" s="13" t="s">
        <v>6</v>
      </c>
      <c r="G5" s="13" t="s">
        <v>7</v>
      </c>
      <c r="H5" s="13" t="s">
        <v>8</v>
      </c>
    </row>
    <row r="6" spans="2:8" ht="42.75" x14ac:dyDescent="0.4">
      <c r="B6" s="14"/>
      <c r="C6" s="15"/>
      <c r="D6" s="16"/>
      <c r="E6" s="17" t="s">
        <v>152</v>
      </c>
      <c r="F6" s="18"/>
      <c r="G6" s="18"/>
      <c r="H6" s="18"/>
    </row>
    <row r="7" spans="2:8" x14ac:dyDescent="0.4">
      <c r="B7" s="19" t="s">
        <v>10</v>
      </c>
      <c r="C7" s="19" t="s">
        <v>11</v>
      </c>
      <c r="D7" s="20" t="s">
        <v>12</v>
      </c>
      <c r="E7" s="21">
        <f>+E8+E15+E22+E25+E30</f>
        <v>0</v>
      </c>
      <c r="F7" s="21">
        <f>+E7</f>
        <v>0</v>
      </c>
      <c r="G7" s="21">
        <f>+G8+G15+G22+G25+G30</f>
        <v>0</v>
      </c>
      <c r="H7" s="21">
        <f>F7-G7</f>
        <v>0</v>
      </c>
    </row>
    <row r="8" spans="2:8" x14ac:dyDescent="0.4">
      <c r="B8" s="22"/>
      <c r="C8" s="22"/>
      <c r="D8" s="23" t="s">
        <v>13</v>
      </c>
      <c r="E8" s="24">
        <f>+E9+E10+E11+E12+E13+E14</f>
        <v>0</v>
      </c>
      <c r="F8" s="24">
        <f t="shared" ref="F8:F71" si="0">+E8</f>
        <v>0</v>
      </c>
      <c r="G8" s="24">
        <f>+G9+G10+G11+G12+G13+G14</f>
        <v>0</v>
      </c>
      <c r="H8" s="24">
        <f t="shared" ref="H8:H71" si="1">F8-G8</f>
        <v>0</v>
      </c>
    </row>
    <row r="9" spans="2:8" x14ac:dyDescent="0.4">
      <c r="B9" s="22"/>
      <c r="C9" s="22"/>
      <c r="D9" s="23" t="s">
        <v>14</v>
      </c>
      <c r="E9" s="24"/>
      <c r="F9" s="24">
        <f t="shared" si="0"/>
        <v>0</v>
      </c>
      <c r="G9" s="24"/>
      <c r="H9" s="24">
        <f t="shared" si="1"/>
        <v>0</v>
      </c>
    </row>
    <row r="10" spans="2:8" x14ac:dyDescent="0.4">
      <c r="B10" s="22"/>
      <c r="C10" s="22"/>
      <c r="D10" s="23" t="s">
        <v>15</v>
      </c>
      <c r="E10" s="24"/>
      <c r="F10" s="24">
        <f t="shared" si="0"/>
        <v>0</v>
      </c>
      <c r="G10" s="24"/>
      <c r="H10" s="24">
        <f t="shared" si="1"/>
        <v>0</v>
      </c>
    </row>
    <row r="11" spans="2:8" x14ac:dyDescent="0.4">
      <c r="B11" s="22"/>
      <c r="C11" s="22"/>
      <c r="D11" s="23" t="s">
        <v>16</v>
      </c>
      <c r="E11" s="24"/>
      <c r="F11" s="24">
        <f t="shared" si="0"/>
        <v>0</v>
      </c>
      <c r="G11" s="24"/>
      <c r="H11" s="24">
        <f t="shared" si="1"/>
        <v>0</v>
      </c>
    </row>
    <row r="12" spans="2:8" x14ac:dyDescent="0.4">
      <c r="B12" s="22"/>
      <c r="C12" s="22"/>
      <c r="D12" s="23" t="s">
        <v>17</v>
      </c>
      <c r="E12" s="24"/>
      <c r="F12" s="24">
        <f t="shared" si="0"/>
        <v>0</v>
      </c>
      <c r="G12" s="24"/>
      <c r="H12" s="24">
        <f t="shared" si="1"/>
        <v>0</v>
      </c>
    </row>
    <row r="13" spans="2:8" x14ac:dyDescent="0.4">
      <c r="B13" s="22"/>
      <c r="C13" s="22"/>
      <c r="D13" s="23" t="s">
        <v>18</v>
      </c>
      <c r="E13" s="24"/>
      <c r="F13" s="24">
        <f t="shared" si="0"/>
        <v>0</v>
      </c>
      <c r="G13" s="24"/>
      <c r="H13" s="24">
        <f t="shared" si="1"/>
        <v>0</v>
      </c>
    </row>
    <row r="14" spans="2:8" x14ac:dyDescent="0.4">
      <c r="B14" s="22"/>
      <c r="C14" s="22"/>
      <c r="D14" s="23" t="s">
        <v>19</v>
      </c>
      <c r="E14" s="24"/>
      <c r="F14" s="24">
        <f t="shared" si="0"/>
        <v>0</v>
      </c>
      <c r="G14" s="24"/>
      <c r="H14" s="24">
        <f t="shared" si="1"/>
        <v>0</v>
      </c>
    </row>
    <row r="15" spans="2:8" x14ac:dyDescent="0.4">
      <c r="B15" s="22"/>
      <c r="C15" s="22"/>
      <c r="D15" s="23" t="s">
        <v>20</v>
      </c>
      <c r="E15" s="24">
        <f>+E16+E17+E18+E19+E20+E21</f>
        <v>0</v>
      </c>
      <c r="F15" s="24">
        <f t="shared" si="0"/>
        <v>0</v>
      </c>
      <c r="G15" s="24">
        <f>+G16+G17+G18+G19+G20+G21</f>
        <v>0</v>
      </c>
      <c r="H15" s="24">
        <f t="shared" si="1"/>
        <v>0</v>
      </c>
    </row>
    <row r="16" spans="2:8" x14ac:dyDescent="0.4">
      <c r="B16" s="22"/>
      <c r="C16" s="22"/>
      <c r="D16" s="23" t="s">
        <v>14</v>
      </c>
      <c r="E16" s="24"/>
      <c r="F16" s="24">
        <f t="shared" si="0"/>
        <v>0</v>
      </c>
      <c r="G16" s="24"/>
      <c r="H16" s="24">
        <f t="shared" si="1"/>
        <v>0</v>
      </c>
    </row>
    <row r="17" spans="2:8" x14ac:dyDescent="0.4">
      <c r="B17" s="22"/>
      <c r="C17" s="22"/>
      <c r="D17" s="23" t="s">
        <v>15</v>
      </c>
      <c r="E17" s="24"/>
      <c r="F17" s="24">
        <f t="shared" si="0"/>
        <v>0</v>
      </c>
      <c r="G17" s="24"/>
      <c r="H17" s="24">
        <f t="shared" si="1"/>
        <v>0</v>
      </c>
    </row>
    <row r="18" spans="2:8" x14ac:dyDescent="0.4">
      <c r="B18" s="22"/>
      <c r="C18" s="22"/>
      <c r="D18" s="23" t="s">
        <v>16</v>
      </c>
      <c r="E18" s="24"/>
      <c r="F18" s="24">
        <f t="shared" si="0"/>
        <v>0</v>
      </c>
      <c r="G18" s="24"/>
      <c r="H18" s="24">
        <f t="shared" si="1"/>
        <v>0</v>
      </c>
    </row>
    <row r="19" spans="2:8" x14ac:dyDescent="0.4">
      <c r="B19" s="22"/>
      <c r="C19" s="22"/>
      <c r="D19" s="23" t="s">
        <v>17</v>
      </c>
      <c r="E19" s="24"/>
      <c r="F19" s="24">
        <f t="shared" si="0"/>
        <v>0</v>
      </c>
      <c r="G19" s="24"/>
      <c r="H19" s="24">
        <f t="shared" si="1"/>
        <v>0</v>
      </c>
    </row>
    <row r="20" spans="2:8" x14ac:dyDescent="0.4">
      <c r="B20" s="22"/>
      <c r="C20" s="22"/>
      <c r="D20" s="23" t="s">
        <v>18</v>
      </c>
      <c r="E20" s="24"/>
      <c r="F20" s="24">
        <f t="shared" si="0"/>
        <v>0</v>
      </c>
      <c r="G20" s="24"/>
      <c r="H20" s="24">
        <f t="shared" si="1"/>
        <v>0</v>
      </c>
    </row>
    <row r="21" spans="2:8" x14ac:dyDescent="0.4">
      <c r="B21" s="22"/>
      <c r="C21" s="22"/>
      <c r="D21" s="23" t="s">
        <v>19</v>
      </c>
      <c r="E21" s="24"/>
      <c r="F21" s="24">
        <f t="shared" si="0"/>
        <v>0</v>
      </c>
      <c r="G21" s="24"/>
      <c r="H21" s="24">
        <f t="shared" si="1"/>
        <v>0</v>
      </c>
    </row>
    <row r="22" spans="2:8" x14ac:dyDescent="0.4">
      <c r="B22" s="22"/>
      <c r="C22" s="22"/>
      <c r="D22" s="23" t="s">
        <v>21</v>
      </c>
      <c r="E22" s="24">
        <f>+E23+E24</f>
        <v>0</v>
      </c>
      <c r="F22" s="24">
        <f t="shared" si="0"/>
        <v>0</v>
      </c>
      <c r="G22" s="24">
        <f>+G23+G24</f>
        <v>0</v>
      </c>
      <c r="H22" s="24">
        <f t="shared" si="1"/>
        <v>0</v>
      </c>
    </row>
    <row r="23" spans="2:8" x14ac:dyDescent="0.4">
      <c r="B23" s="22"/>
      <c r="C23" s="22"/>
      <c r="D23" s="23" t="s">
        <v>22</v>
      </c>
      <c r="E23" s="24"/>
      <c r="F23" s="24">
        <f t="shared" si="0"/>
        <v>0</v>
      </c>
      <c r="G23" s="24"/>
      <c r="H23" s="24">
        <f t="shared" si="1"/>
        <v>0</v>
      </c>
    </row>
    <row r="24" spans="2:8" x14ac:dyDescent="0.4">
      <c r="B24" s="22"/>
      <c r="C24" s="22"/>
      <c r="D24" s="23" t="s">
        <v>23</v>
      </c>
      <c r="E24" s="24"/>
      <c r="F24" s="24">
        <f t="shared" si="0"/>
        <v>0</v>
      </c>
      <c r="G24" s="24"/>
      <c r="H24" s="24">
        <f t="shared" si="1"/>
        <v>0</v>
      </c>
    </row>
    <row r="25" spans="2:8" x14ac:dyDescent="0.4">
      <c r="B25" s="22"/>
      <c r="C25" s="22"/>
      <c r="D25" s="23" t="s">
        <v>24</v>
      </c>
      <c r="E25" s="24">
        <f>+E26+E27+E28+E29</f>
        <v>0</v>
      </c>
      <c r="F25" s="24">
        <f t="shared" si="0"/>
        <v>0</v>
      </c>
      <c r="G25" s="24">
        <f>+G26+G27+G28+G29</f>
        <v>0</v>
      </c>
      <c r="H25" s="24">
        <f t="shared" si="1"/>
        <v>0</v>
      </c>
    </row>
    <row r="26" spans="2:8" x14ac:dyDescent="0.4">
      <c r="B26" s="22"/>
      <c r="C26" s="22"/>
      <c r="D26" s="23" t="s">
        <v>25</v>
      </c>
      <c r="E26" s="24"/>
      <c r="F26" s="24">
        <f t="shared" si="0"/>
        <v>0</v>
      </c>
      <c r="G26" s="24"/>
      <c r="H26" s="24">
        <f t="shared" si="1"/>
        <v>0</v>
      </c>
    </row>
    <row r="27" spans="2:8" x14ac:dyDescent="0.4">
      <c r="B27" s="22"/>
      <c r="C27" s="22"/>
      <c r="D27" s="23" t="s">
        <v>26</v>
      </c>
      <c r="E27" s="24"/>
      <c r="F27" s="24">
        <f t="shared" si="0"/>
        <v>0</v>
      </c>
      <c r="G27" s="24"/>
      <c r="H27" s="24">
        <f t="shared" si="1"/>
        <v>0</v>
      </c>
    </row>
    <row r="28" spans="2:8" x14ac:dyDescent="0.4">
      <c r="B28" s="22"/>
      <c r="C28" s="22"/>
      <c r="D28" s="23" t="s">
        <v>27</v>
      </c>
      <c r="E28" s="24"/>
      <c r="F28" s="24">
        <f t="shared" si="0"/>
        <v>0</v>
      </c>
      <c r="G28" s="24"/>
      <c r="H28" s="24">
        <f t="shared" si="1"/>
        <v>0</v>
      </c>
    </row>
    <row r="29" spans="2:8" x14ac:dyDescent="0.4">
      <c r="B29" s="22"/>
      <c r="C29" s="22"/>
      <c r="D29" s="23" t="s">
        <v>28</v>
      </c>
      <c r="E29" s="24"/>
      <c r="F29" s="24">
        <f t="shared" si="0"/>
        <v>0</v>
      </c>
      <c r="G29" s="24"/>
      <c r="H29" s="24">
        <f t="shared" si="1"/>
        <v>0</v>
      </c>
    </row>
    <row r="30" spans="2:8" x14ac:dyDescent="0.4">
      <c r="B30" s="22"/>
      <c r="C30" s="22"/>
      <c r="D30" s="23" t="s">
        <v>29</v>
      </c>
      <c r="E30" s="24"/>
      <c r="F30" s="24">
        <f t="shared" si="0"/>
        <v>0</v>
      </c>
      <c r="G30" s="24"/>
      <c r="H30" s="24">
        <f t="shared" si="1"/>
        <v>0</v>
      </c>
    </row>
    <row r="31" spans="2:8" x14ac:dyDescent="0.4">
      <c r="B31" s="22"/>
      <c r="C31" s="22"/>
      <c r="D31" s="23" t="s">
        <v>30</v>
      </c>
      <c r="E31" s="24">
        <f>+E32+E33</f>
        <v>68686111</v>
      </c>
      <c r="F31" s="24">
        <f t="shared" si="0"/>
        <v>68686111</v>
      </c>
      <c r="G31" s="24">
        <f>+G32+G33</f>
        <v>0</v>
      </c>
      <c r="H31" s="24">
        <f t="shared" si="1"/>
        <v>68686111</v>
      </c>
    </row>
    <row r="32" spans="2:8" x14ac:dyDescent="0.4">
      <c r="B32" s="22"/>
      <c r="C32" s="22"/>
      <c r="D32" s="23" t="s">
        <v>31</v>
      </c>
      <c r="E32" s="24">
        <v>68686111</v>
      </c>
      <c r="F32" s="24">
        <f t="shared" si="0"/>
        <v>68686111</v>
      </c>
      <c r="G32" s="24"/>
      <c r="H32" s="24">
        <f t="shared" si="1"/>
        <v>68686111</v>
      </c>
    </row>
    <row r="33" spans="2:8" x14ac:dyDescent="0.4">
      <c r="B33" s="22"/>
      <c r="C33" s="22"/>
      <c r="D33" s="23" t="s">
        <v>24</v>
      </c>
      <c r="E33" s="24">
        <f>+E34+E35+E36</f>
        <v>0</v>
      </c>
      <c r="F33" s="24">
        <f t="shared" si="0"/>
        <v>0</v>
      </c>
      <c r="G33" s="24">
        <f>+G34+G35+G36</f>
        <v>0</v>
      </c>
      <c r="H33" s="24">
        <f t="shared" si="1"/>
        <v>0</v>
      </c>
    </row>
    <row r="34" spans="2:8" x14ac:dyDescent="0.4">
      <c r="B34" s="22"/>
      <c r="C34" s="22"/>
      <c r="D34" s="23" t="s">
        <v>25</v>
      </c>
      <c r="E34" s="24"/>
      <c r="F34" s="24">
        <f t="shared" si="0"/>
        <v>0</v>
      </c>
      <c r="G34" s="24"/>
      <c r="H34" s="24">
        <f t="shared" si="1"/>
        <v>0</v>
      </c>
    </row>
    <row r="35" spans="2:8" x14ac:dyDescent="0.4">
      <c r="B35" s="22"/>
      <c r="C35" s="22"/>
      <c r="D35" s="23" t="s">
        <v>27</v>
      </c>
      <c r="E35" s="24"/>
      <c r="F35" s="24">
        <f t="shared" si="0"/>
        <v>0</v>
      </c>
      <c r="G35" s="24"/>
      <c r="H35" s="24">
        <f t="shared" si="1"/>
        <v>0</v>
      </c>
    </row>
    <row r="36" spans="2:8" x14ac:dyDescent="0.4">
      <c r="B36" s="22"/>
      <c r="C36" s="22"/>
      <c r="D36" s="23" t="s">
        <v>28</v>
      </c>
      <c r="E36" s="24"/>
      <c r="F36" s="24">
        <f t="shared" si="0"/>
        <v>0</v>
      </c>
      <c r="G36" s="24"/>
      <c r="H36" s="24">
        <f t="shared" si="1"/>
        <v>0</v>
      </c>
    </row>
    <row r="37" spans="2:8" x14ac:dyDescent="0.4">
      <c r="B37" s="22"/>
      <c r="C37" s="22"/>
      <c r="D37" s="23" t="s">
        <v>32</v>
      </c>
      <c r="E37" s="24"/>
      <c r="F37" s="24">
        <f t="shared" si="0"/>
        <v>0</v>
      </c>
      <c r="G37" s="24"/>
      <c r="H37" s="24">
        <f t="shared" si="1"/>
        <v>0</v>
      </c>
    </row>
    <row r="38" spans="2:8" x14ac:dyDescent="0.4">
      <c r="B38" s="22"/>
      <c r="C38" s="22"/>
      <c r="D38" s="23" t="s">
        <v>33</v>
      </c>
      <c r="E38" s="24"/>
      <c r="F38" s="24">
        <f t="shared" si="0"/>
        <v>0</v>
      </c>
      <c r="G38" s="24"/>
      <c r="H38" s="24">
        <f t="shared" si="1"/>
        <v>0</v>
      </c>
    </row>
    <row r="39" spans="2:8" x14ac:dyDescent="0.4">
      <c r="B39" s="22"/>
      <c r="C39" s="22"/>
      <c r="D39" s="23" t="s">
        <v>34</v>
      </c>
      <c r="E39" s="24">
        <v>15</v>
      </c>
      <c r="F39" s="24">
        <f t="shared" si="0"/>
        <v>15</v>
      </c>
      <c r="G39" s="24"/>
      <c r="H39" s="24">
        <f t="shared" si="1"/>
        <v>15</v>
      </c>
    </row>
    <row r="40" spans="2:8" x14ac:dyDescent="0.4">
      <c r="B40" s="22"/>
      <c r="C40" s="22"/>
      <c r="D40" s="23" t="s">
        <v>35</v>
      </c>
      <c r="E40" s="24">
        <f>+E41+E42+E43</f>
        <v>0</v>
      </c>
      <c r="F40" s="24">
        <f t="shared" si="0"/>
        <v>0</v>
      </c>
      <c r="G40" s="24">
        <f>+G41+G42+G43</f>
        <v>0</v>
      </c>
      <c r="H40" s="24">
        <f t="shared" si="1"/>
        <v>0</v>
      </c>
    </row>
    <row r="41" spans="2:8" x14ac:dyDescent="0.4">
      <c r="B41" s="22"/>
      <c r="C41" s="22"/>
      <c r="D41" s="23" t="s">
        <v>36</v>
      </c>
      <c r="E41" s="24"/>
      <c r="F41" s="24">
        <f t="shared" si="0"/>
        <v>0</v>
      </c>
      <c r="G41" s="24"/>
      <c r="H41" s="24">
        <f t="shared" si="1"/>
        <v>0</v>
      </c>
    </row>
    <row r="42" spans="2:8" x14ac:dyDescent="0.4">
      <c r="B42" s="22"/>
      <c r="C42" s="22"/>
      <c r="D42" s="23" t="s">
        <v>37</v>
      </c>
      <c r="E42" s="24"/>
      <c r="F42" s="24">
        <f t="shared" si="0"/>
        <v>0</v>
      </c>
      <c r="G42" s="24"/>
      <c r="H42" s="24">
        <f t="shared" si="1"/>
        <v>0</v>
      </c>
    </row>
    <row r="43" spans="2:8" x14ac:dyDescent="0.4">
      <c r="B43" s="22"/>
      <c r="C43" s="22"/>
      <c r="D43" s="23" t="s">
        <v>38</v>
      </c>
      <c r="E43" s="24"/>
      <c r="F43" s="24">
        <f t="shared" si="0"/>
        <v>0</v>
      </c>
      <c r="G43" s="24"/>
      <c r="H43" s="24">
        <f t="shared" si="1"/>
        <v>0</v>
      </c>
    </row>
    <row r="44" spans="2:8" x14ac:dyDescent="0.4">
      <c r="B44" s="22"/>
      <c r="C44" s="22"/>
      <c r="D44" s="23" t="s">
        <v>39</v>
      </c>
      <c r="E44" s="24">
        <f>+E45+E46+E47</f>
        <v>0</v>
      </c>
      <c r="F44" s="24">
        <f t="shared" si="0"/>
        <v>0</v>
      </c>
      <c r="G44" s="24">
        <f>+G45+G46+G47</f>
        <v>0</v>
      </c>
      <c r="H44" s="24">
        <f t="shared" si="1"/>
        <v>0</v>
      </c>
    </row>
    <row r="45" spans="2:8" x14ac:dyDescent="0.4">
      <c r="B45" s="22"/>
      <c r="C45" s="22"/>
      <c r="D45" s="23" t="s">
        <v>40</v>
      </c>
      <c r="E45" s="24"/>
      <c r="F45" s="24">
        <f t="shared" si="0"/>
        <v>0</v>
      </c>
      <c r="G45" s="24"/>
      <c r="H45" s="24">
        <f t="shared" si="1"/>
        <v>0</v>
      </c>
    </row>
    <row r="46" spans="2:8" x14ac:dyDescent="0.4">
      <c r="B46" s="22"/>
      <c r="C46" s="22"/>
      <c r="D46" s="23" t="s">
        <v>41</v>
      </c>
      <c r="E46" s="24"/>
      <c r="F46" s="24">
        <f t="shared" si="0"/>
        <v>0</v>
      </c>
      <c r="G46" s="24"/>
      <c r="H46" s="24">
        <f t="shared" si="1"/>
        <v>0</v>
      </c>
    </row>
    <row r="47" spans="2:8" x14ac:dyDescent="0.4">
      <c r="B47" s="22"/>
      <c r="C47" s="22"/>
      <c r="D47" s="23" t="s">
        <v>42</v>
      </c>
      <c r="E47" s="24"/>
      <c r="F47" s="24">
        <f t="shared" si="0"/>
        <v>0</v>
      </c>
      <c r="G47" s="24"/>
      <c r="H47" s="24">
        <f t="shared" si="1"/>
        <v>0</v>
      </c>
    </row>
    <row r="48" spans="2:8" x14ac:dyDescent="0.4">
      <c r="B48" s="22"/>
      <c r="C48" s="25"/>
      <c r="D48" s="26" t="s">
        <v>43</v>
      </c>
      <c r="E48" s="27">
        <f>+E7+E31+E37+E38+E39+E40+E44</f>
        <v>68686126</v>
      </c>
      <c r="F48" s="27">
        <f t="shared" si="0"/>
        <v>68686126</v>
      </c>
      <c r="G48" s="27">
        <f>+G7+G31+G37+G38+G39+G40+G44</f>
        <v>0</v>
      </c>
      <c r="H48" s="27">
        <f t="shared" si="1"/>
        <v>68686126</v>
      </c>
    </row>
    <row r="49" spans="2:8" x14ac:dyDescent="0.4">
      <c r="B49" s="22"/>
      <c r="C49" s="19" t="s">
        <v>44</v>
      </c>
      <c r="D49" s="23" t="s">
        <v>45</v>
      </c>
      <c r="E49" s="24">
        <f>+E50+E51+E52+E53+E54+E55+E56</f>
        <v>27574238</v>
      </c>
      <c r="F49" s="24">
        <f t="shared" si="0"/>
        <v>27574238</v>
      </c>
      <c r="G49" s="24">
        <f>+G50+G51+G52+G53+G54+G55+G56</f>
        <v>0</v>
      </c>
      <c r="H49" s="24">
        <f t="shared" si="1"/>
        <v>27574238</v>
      </c>
    </row>
    <row r="50" spans="2:8" x14ac:dyDescent="0.4">
      <c r="B50" s="22"/>
      <c r="C50" s="22"/>
      <c r="D50" s="23" t="s">
        <v>46</v>
      </c>
      <c r="E50" s="24"/>
      <c r="F50" s="24">
        <f t="shared" si="0"/>
        <v>0</v>
      </c>
      <c r="G50" s="24"/>
      <c r="H50" s="24">
        <f t="shared" si="1"/>
        <v>0</v>
      </c>
    </row>
    <row r="51" spans="2:8" x14ac:dyDescent="0.4">
      <c r="B51" s="22"/>
      <c r="C51" s="22"/>
      <c r="D51" s="23" t="s">
        <v>47</v>
      </c>
      <c r="E51" s="24">
        <v>19875761</v>
      </c>
      <c r="F51" s="24">
        <f t="shared" si="0"/>
        <v>19875761</v>
      </c>
      <c r="G51" s="24"/>
      <c r="H51" s="24">
        <f t="shared" si="1"/>
        <v>19875761</v>
      </c>
    </row>
    <row r="52" spans="2:8" x14ac:dyDescent="0.4">
      <c r="B52" s="22"/>
      <c r="C52" s="22"/>
      <c r="D52" s="23" t="s">
        <v>48</v>
      </c>
      <c r="E52" s="24">
        <v>4309445</v>
      </c>
      <c r="F52" s="24">
        <f t="shared" si="0"/>
        <v>4309445</v>
      </c>
      <c r="G52" s="24"/>
      <c r="H52" s="24">
        <f t="shared" si="1"/>
        <v>4309445</v>
      </c>
    </row>
    <row r="53" spans="2:8" x14ac:dyDescent="0.4">
      <c r="B53" s="22"/>
      <c r="C53" s="22"/>
      <c r="D53" s="23" t="s">
        <v>49</v>
      </c>
      <c r="E53" s="24"/>
      <c r="F53" s="24">
        <f t="shared" si="0"/>
        <v>0</v>
      </c>
      <c r="G53" s="24"/>
      <c r="H53" s="24">
        <f t="shared" si="1"/>
        <v>0</v>
      </c>
    </row>
    <row r="54" spans="2:8" x14ac:dyDescent="0.4">
      <c r="B54" s="22"/>
      <c r="C54" s="22"/>
      <c r="D54" s="23" t="s">
        <v>50</v>
      </c>
      <c r="E54" s="24"/>
      <c r="F54" s="24">
        <f t="shared" si="0"/>
        <v>0</v>
      </c>
      <c r="G54" s="24"/>
      <c r="H54" s="24">
        <f t="shared" si="1"/>
        <v>0</v>
      </c>
    </row>
    <row r="55" spans="2:8" x14ac:dyDescent="0.4">
      <c r="B55" s="22"/>
      <c r="C55" s="22"/>
      <c r="D55" s="23" t="s">
        <v>51</v>
      </c>
      <c r="E55" s="24"/>
      <c r="F55" s="24">
        <f t="shared" si="0"/>
        <v>0</v>
      </c>
      <c r="G55" s="24"/>
      <c r="H55" s="24">
        <f t="shared" si="1"/>
        <v>0</v>
      </c>
    </row>
    <row r="56" spans="2:8" x14ac:dyDescent="0.4">
      <c r="B56" s="22"/>
      <c r="C56" s="22"/>
      <c r="D56" s="23" t="s">
        <v>52</v>
      </c>
      <c r="E56" s="24">
        <v>3389032</v>
      </c>
      <c r="F56" s="24">
        <f t="shared" si="0"/>
        <v>3389032</v>
      </c>
      <c r="G56" s="24"/>
      <c r="H56" s="24">
        <f t="shared" si="1"/>
        <v>3389032</v>
      </c>
    </row>
    <row r="57" spans="2:8" x14ac:dyDescent="0.4">
      <c r="B57" s="22"/>
      <c r="C57" s="22"/>
      <c r="D57" s="23" t="s">
        <v>53</v>
      </c>
      <c r="E57" s="24">
        <f>+E58+E59</f>
        <v>27376207</v>
      </c>
      <c r="F57" s="24">
        <f t="shared" si="0"/>
        <v>27376207</v>
      </c>
      <c r="G57" s="24">
        <f>+G58+G59</f>
        <v>0</v>
      </c>
      <c r="H57" s="24">
        <f t="shared" si="1"/>
        <v>27376207</v>
      </c>
    </row>
    <row r="58" spans="2:8" x14ac:dyDescent="0.4">
      <c r="B58" s="22"/>
      <c r="C58" s="22"/>
      <c r="D58" s="23" t="s">
        <v>54</v>
      </c>
      <c r="E58" s="24">
        <v>27376207</v>
      </c>
      <c r="F58" s="24">
        <f t="shared" si="0"/>
        <v>27376207</v>
      </c>
      <c r="G58" s="24"/>
      <c r="H58" s="24">
        <f t="shared" si="1"/>
        <v>27376207</v>
      </c>
    </row>
    <row r="59" spans="2:8" x14ac:dyDescent="0.4">
      <c r="B59" s="22"/>
      <c r="C59" s="22"/>
      <c r="D59" s="23" t="s">
        <v>55</v>
      </c>
      <c r="E59" s="24"/>
      <c r="F59" s="24">
        <f t="shared" si="0"/>
        <v>0</v>
      </c>
      <c r="G59" s="24"/>
      <c r="H59" s="24">
        <f t="shared" si="1"/>
        <v>0</v>
      </c>
    </row>
    <row r="60" spans="2:8" x14ac:dyDescent="0.4">
      <c r="B60" s="22"/>
      <c r="C60" s="22"/>
      <c r="D60" s="23" t="s">
        <v>56</v>
      </c>
      <c r="E60" s="24">
        <f>+E61+E62+E63+E64+E65+E66+E67+E68+E69+E70+E71+E72+E73+E74+E75+E76+E77+E78+E79+E80+E81+E82+E83</f>
        <v>5555350</v>
      </c>
      <c r="F60" s="24">
        <f t="shared" si="0"/>
        <v>5555350</v>
      </c>
      <c r="G60" s="24">
        <f>+G61+G62+G63+G64+G65+G66+G67+G68+G69+G70+G71+G72+G73+G74+G75+G76+G77+G78+G79+G80+G81+G82+G83</f>
        <v>0</v>
      </c>
      <c r="H60" s="24">
        <f t="shared" si="1"/>
        <v>5555350</v>
      </c>
    </row>
    <row r="61" spans="2:8" x14ac:dyDescent="0.4">
      <c r="B61" s="22"/>
      <c r="C61" s="22"/>
      <c r="D61" s="23" t="s">
        <v>57</v>
      </c>
      <c r="E61" s="24">
        <v>227794</v>
      </c>
      <c r="F61" s="24">
        <f t="shared" si="0"/>
        <v>227794</v>
      </c>
      <c r="G61" s="24"/>
      <c r="H61" s="24">
        <f t="shared" si="1"/>
        <v>227794</v>
      </c>
    </row>
    <row r="62" spans="2:8" x14ac:dyDescent="0.4">
      <c r="B62" s="22"/>
      <c r="C62" s="22"/>
      <c r="D62" s="23" t="s">
        <v>58</v>
      </c>
      <c r="E62" s="24"/>
      <c r="F62" s="24">
        <f t="shared" si="0"/>
        <v>0</v>
      </c>
      <c r="G62" s="24"/>
      <c r="H62" s="24">
        <f t="shared" si="1"/>
        <v>0</v>
      </c>
    </row>
    <row r="63" spans="2:8" x14ac:dyDescent="0.4">
      <c r="B63" s="22"/>
      <c r="C63" s="22"/>
      <c r="D63" s="23" t="s">
        <v>59</v>
      </c>
      <c r="E63" s="24">
        <v>344407</v>
      </c>
      <c r="F63" s="24">
        <f t="shared" si="0"/>
        <v>344407</v>
      </c>
      <c r="G63" s="24"/>
      <c r="H63" s="24">
        <f t="shared" si="1"/>
        <v>344407</v>
      </c>
    </row>
    <row r="64" spans="2:8" x14ac:dyDescent="0.4">
      <c r="B64" s="22"/>
      <c r="C64" s="22"/>
      <c r="D64" s="23" t="s">
        <v>60</v>
      </c>
      <c r="E64" s="24">
        <v>37800</v>
      </c>
      <c r="F64" s="24">
        <f t="shared" si="0"/>
        <v>37800</v>
      </c>
      <c r="G64" s="24"/>
      <c r="H64" s="24">
        <f t="shared" si="1"/>
        <v>37800</v>
      </c>
    </row>
    <row r="65" spans="2:8" x14ac:dyDescent="0.4">
      <c r="B65" s="22"/>
      <c r="C65" s="22"/>
      <c r="D65" s="23" t="s">
        <v>61</v>
      </c>
      <c r="E65" s="24">
        <v>358166</v>
      </c>
      <c r="F65" s="24">
        <f t="shared" si="0"/>
        <v>358166</v>
      </c>
      <c r="G65" s="24"/>
      <c r="H65" s="24">
        <f t="shared" si="1"/>
        <v>358166</v>
      </c>
    </row>
    <row r="66" spans="2:8" x14ac:dyDescent="0.4">
      <c r="B66" s="22"/>
      <c r="C66" s="22"/>
      <c r="D66" s="23" t="s">
        <v>62</v>
      </c>
      <c r="E66" s="24">
        <v>980</v>
      </c>
      <c r="F66" s="24">
        <f t="shared" si="0"/>
        <v>980</v>
      </c>
      <c r="G66" s="24"/>
      <c r="H66" s="24">
        <f t="shared" si="1"/>
        <v>980</v>
      </c>
    </row>
    <row r="67" spans="2:8" x14ac:dyDescent="0.4">
      <c r="B67" s="22"/>
      <c r="C67" s="22"/>
      <c r="D67" s="23" t="s">
        <v>63</v>
      </c>
      <c r="E67" s="24">
        <v>809278</v>
      </c>
      <c r="F67" s="24">
        <f t="shared" si="0"/>
        <v>809278</v>
      </c>
      <c r="G67" s="24"/>
      <c r="H67" s="24">
        <f t="shared" si="1"/>
        <v>809278</v>
      </c>
    </row>
    <row r="68" spans="2:8" x14ac:dyDescent="0.4">
      <c r="B68" s="22"/>
      <c r="C68" s="22"/>
      <c r="D68" s="23" t="s">
        <v>64</v>
      </c>
      <c r="E68" s="24">
        <v>922204</v>
      </c>
      <c r="F68" s="24">
        <f t="shared" si="0"/>
        <v>922204</v>
      </c>
      <c r="G68" s="24"/>
      <c r="H68" s="24">
        <f t="shared" si="1"/>
        <v>922204</v>
      </c>
    </row>
    <row r="69" spans="2:8" x14ac:dyDescent="0.4">
      <c r="B69" s="22"/>
      <c r="C69" s="22"/>
      <c r="D69" s="23" t="s">
        <v>65</v>
      </c>
      <c r="E69" s="24">
        <v>13716</v>
      </c>
      <c r="F69" s="24">
        <f t="shared" si="0"/>
        <v>13716</v>
      </c>
      <c r="G69" s="24"/>
      <c r="H69" s="24">
        <f t="shared" si="1"/>
        <v>13716</v>
      </c>
    </row>
    <row r="70" spans="2:8" x14ac:dyDescent="0.4">
      <c r="B70" s="22"/>
      <c r="C70" s="22"/>
      <c r="D70" s="23" t="s">
        <v>66</v>
      </c>
      <c r="E70" s="24">
        <v>1899052</v>
      </c>
      <c r="F70" s="24">
        <f t="shared" si="0"/>
        <v>1899052</v>
      </c>
      <c r="G70" s="24"/>
      <c r="H70" s="24">
        <f t="shared" si="1"/>
        <v>1899052</v>
      </c>
    </row>
    <row r="71" spans="2:8" x14ac:dyDescent="0.4">
      <c r="B71" s="22"/>
      <c r="C71" s="22"/>
      <c r="D71" s="23" t="s">
        <v>67</v>
      </c>
      <c r="E71" s="24"/>
      <c r="F71" s="24">
        <f t="shared" si="0"/>
        <v>0</v>
      </c>
      <c r="G71" s="24"/>
      <c r="H71" s="24">
        <f t="shared" si="1"/>
        <v>0</v>
      </c>
    </row>
    <row r="72" spans="2:8" x14ac:dyDescent="0.4">
      <c r="B72" s="22"/>
      <c r="C72" s="22"/>
      <c r="D72" s="23" t="s">
        <v>68</v>
      </c>
      <c r="E72" s="24"/>
      <c r="F72" s="24">
        <f t="shared" ref="F72:F135" si="2">+E72</f>
        <v>0</v>
      </c>
      <c r="G72" s="24"/>
      <c r="H72" s="24">
        <f t="shared" ref="H72:H135" si="3">F72-G72</f>
        <v>0</v>
      </c>
    </row>
    <row r="73" spans="2:8" x14ac:dyDescent="0.4">
      <c r="B73" s="22"/>
      <c r="C73" s="22"/>
      <c r="D73" s="23" t="s">
        <v>69</v>
      </c>
      <c r="E73" s="24">
        <v>97379</v>
      </c>
      <c r="F73" s="24">
        <f t="shared" si="2"/>
        <v>97379</v>
      </c>
      <c r="G73" s="24"/>
      <c r="H73" s="24">
        <f t="shared" si="3"/>
        <v>97379</v>
      </c>
    </row>
    <row r="74" spans="2:8" x14ac:dyDescent="0.4">
      <c r="B74" s="22"/>
      <c r="C74" s="22"/>
      <c r="D74" s="23" t="s">
        <v>70</v>
      </c>
      <c r="E74" s="24">
        <v>18514</v>
      </c>
      <c r="F74" s="24">
        <f t="shared" si="2"/>
        <v>18514</v>
      </c>
      <c r="G74" s="24"/>
      <c r="H74" s="24">
        <f t="shared" si="3"/>
        <v>18514</v>
      </c>
    </row>
    <row r="75" spans="2:8" x14ac:dyDescent="0.4">
      <c r="B75" s="22"/>
      <c r="C75" s="22"/>
      <c r="D75" s="23" t="s">
        <v>71</v>
      </c>
      <c r="E75" s="24"/>
      <c r="F75" s="24">
        <f t="shared" si="2"/>
        <v>0</v>
      </c>
      <c r="G75" s="24"/>
      <c r="H75" s="24">
        <f t="shared" si="3"/>
        <v>0</v>
      </c>
    </row>
    <row r="76" spans="2:8" x14ac:dyDescent="0.4">
      <c r="B76" s="22"/>
      <c r="C76" s="22"/>
      <c r="D76" s="23" t="s">
        <v>72</v>
      </c>
      <c r="E76" s="24">
        <v>3078</v>
      </c>
      <c r="F76" s="24">
        <f t="shared" si="2"/>
        <v>3078</v>
      </c>
      <c r="G76" s="24"/>
      <c r="H76" s="24">
        <f t="shared" si="3"/>
        <v>3078</v>
      </c>
    </row>
    <row r="77" spans="2:8" x14ac:dyDescent="0.4">
      <c r="B77" s="22"/>
      <c r="C77" s="22"/>
      <c r="D77" s="23" t="s">
        <v>73</v>
      </c>
      <c r="E77" s="24"/>
      <c r="F77" s="24">
        <f t="shared" si="2"/>
        <v>0</v>
      </c>
      <c r="G77" s="24"/>
      <c r="H77" s="24">
        <f t="shared" si="3"/>
        <v>0</v>
      </c>
    </row>
    <row r="78" spans="2:8" x14ac:dyDescent="0.4">
      <c r="B78" s="22"/>
      <c r="C78" s="22"/>
      <c r="D78" s="23" t="s">
        <v>74</v>
      </c>
      <c r="E78" s="24"/>
      <c r="F78" s="24">
        <f t="shared" si="2"/>
        <v>0</v>
      </c>
      <c r="G78" s="24"/>
      <c r="H78" s="24">
        <f t="shared" si="3"/>
        <v>0</v>
      </c>
    </row>
    <row r="79" spans="2:8" x14ac:dyDescent="0.4">
      <c r="B79" s="22"/>
      <c r="C79" s="22"/>
      <c r="D79" s="23" t="s">
        <v>75</v>
      </c>
      <c r="E79" s="24"/>
      <c r="F79" s="24">
        <f t="shared" si="2"/>
        <v>0</v>
      </c>
      <c r="G79" s="24"/>
      <c r="H79" s="24">
        <f t="shared" si="3"/>
        <v>0</v>
      </c>
    </row>
    <row r="80" spans="2:8" x14ac:dyDescent="0.4">
      <c r="B80" s="22"/>
      <c r="C80" s="22"/>
      <c r="D80" s="23" t="s">
        <v>76</v>
      </c>
      <c r="E80" s="24"/>
      <c r="F80" s="24">
        <f t="shared" si="2"/>
        <v>0</v>
      </c>
      <c r="G80" s="24"/>
      <c r="H80" s="24">
        <f t="shared" si="3"/>
        <v>0</v>
      </c>
    </row>
    <row r="81" spans="2:8" x14ac:dyDescent="0.4">
      <c r="B81" s="22"/>
      <c r="C81" s="22"/>
      <c r="D81" s="23" t="s">
        <v>77</v>
      </c>
      <c r="E81" s="24">
        <v>10400</v>
      </c>
      <c r="F81" s="24">
        <f t="shared" si="2"/>
        <v>10400</v>
      </c>
      <c r="G81" s="24"/>
      <c r="H81" s="24">
        <f t="shared" si="3"/>
        <v>10400</v>
      </c>
    </row>
    <row r="82" spans="2:8" x14ac:dyDescent="0.4">
      <c r="B82" s="22"/>
      <c r="C82" s="22"/>
      <c r="D82" s="23" t="s">
        <v>78</v>
      </c>
      <c r="E82" s="24">
        <v>408751</v>
      </c>
      <c r="F82" s="24">
        <f t="shared" si="2"/>
        <v>408751</v>
      </c>
      <c r="G82" s="24"/>
      <c r="H82" s="24">
        <f t="shared" si="3"/>
        <v>408751</v>
      </c>
    </row>
    <row r="83" spans="2:8" x14ac:dyDescent="0.4">
      <c r="B83" s="22"/>
      <c r="C83" s="22"/>
      <c r="D83" s="23" t="s">
        <v>55</v>
      </c>
      <c r="E83" s="24">
        <v>403831</v>
      </c>
      <c r="F83" s="24">
        <f t="shared" si="2"/>
        <v>403831</v>
      </c>
      <c r="G83" s="24"/>
      <c r="H83" s="24">
        <f t="shared" si="3"/>
        <v>403831</v>
      </c>
    </row>
    <row r="84" spans="2:8" x14ac:dyDescent="0.4">
      <c r="B84" s="22"/>
      <c r="C84" s="22"/>
      <c r="D84" s="23" t="s">
        <v>79</v>
      </c>
      <c r="E84" s="24"/>
      <c r="F84" s="24">
        <f t="shared" si="2"/>
        <v>0</v>
      </c>
      <c r="G84" s="24"/>
      <c r="H84" s="24">
        <f t="shared" si="3"/>
        <v>0</v>
      </c>
    </row>
    <row r="85" spans="2:8" x14ac:dyDescent="0.4">
      <c r="B85" s="22"/>
      <c r="C85" s="22"/>
      <c r="D85" s="23" t="s">
        <v>80</v>
      </c>
      <c r="E85" s="24">
        <f>+E86</f>
        <v>0</v>
      </c>
      <c r="F85" s="24">
        <f t="shared" si="2"/>
        <v>0</v>
      </c>
      <c r="G85" s="24">
        <f>+G86</f>
        <v>0</v>
      </c>
      <c r="H85" s="24">
        <f t="shared" si="3"/>
        <v>0</v>
      </c>
    </row>
    <row r="86" spans="2:8" x14ac:dyDescent="0.4">
      <c r="B86" s="22"/>
      <c r="C86" s="22"/>
      <c r="D86" s="23" t="s">
        <v>55</v>
      </c>
      <c r="E86" s="24"/>
      <c r="F86" s="24">
        <f t="shared" si="2"/>
        <v>0</v>
      </c>
      <c r="G86" s="24"/>
      <c r="H86" s="24">
        <f t="shared" si="3"/>
        <v>0</v>
      </c>
    </row>
    <row r="87" spans="2:8" x14ac:dyDescent="0.4">
      <c r="B87" s="22"/>
      <c r="C87" s="22"/>
      <c r="D87" s="23" t="s">
        <v>81</v>
      </c>
      <c r="E87" s="24">
        <f>+E88+E89+E91</f>
        <v>0</v>
      </c>
      <c r="F87" s="24">
        <f t="shared" si="2"/>
        <v>0</v>
      </c>
      <c r="G87" s="24">
        <f>+G88+G89+G91</f>
        <v>0</v>
      </c>
      <c r="H87" s="24">
        <f t="shared" si="3"/>
        <v>0</v>
      </c>
    </row>
    <row r="88" spans="2:8" x14ac:dyDescent="0.4">
      <c r="B88" s="22"/>
      <c r="C88" s="22"/>
      <c r="D88" s="23" t="s">
        <v>82</v>
      </c>
      <c r="E88" s="24"/>
      <c r="F88" s="24">
        <f t="shared" si="2"/>
        <v>0</v>
      </c>
      <c r="G88" s="24"/>
      <c r="H88" s="24">
        <f t="shared" si="3"/>
        <v>0</v>
      </c>
    </row>
    <row r="89" spans="2:8" x14ac:dyDescent="0.4">
      <c r="B89" s="22"/>
      <c r="C89" s="22"/>
      <c r="D89" s="23" t="s">
        <v>83</v>
      </c>
      <c r="E89" s="24">
        <f>+E90</f>
        <v>0</v>
      </c>
      <c r="F89" s="24">
        <f t="shared" si="2"/>
        <v>0</v>
      </c>
      <c r="G89" s="24">
        <f>+G90</f>
        <v>0</v>
      </c>
      <c r="H89" s="24">
        <f t="shared" si="3"/>
        <v>0</v>
      </c>
    </row>
    <row r="90" spans="2:8" x14ac:dyDescent="0.4">
      <c r="B90" s="22"/>
      <c r="C90" s="22"/>
      <c r="D90" s="23" t="s">
        <v>84</v>
      </c>
      <c r="E90" s="24"/>
      <c r="F90" s="24">
        <f t="shared" si="2"/>
        <v>0</v>
      </c>
      <c r="G90" s="24"/>
      <c r="H90" s="24">
        <f t="shared" si="3"/>
        <v>0</v>
      </c>
    </row>
    <row r="91" spans="2:8" x14ac:dyDescent="0.4">
      <c r="B91" s="22"/>
      <c r="C91" s="22"/>
      <c r="D91" s="23" t="s">
        <v>85</v>
      </c>
      <c r="E91" s="24"/>
      <c r="F91" s="24">
        <f t="shared" si="2"/>
        <v>0</v>
      </c>
      <c r="G91" s="24"/>
      <c r="H91" s="24">
        <f t="shared" si="3"/>
        <v>0</v>
      </c>
    </row>
    <row r="92" spans="2:8" x14ac:dyDescent="0.4">
      <c r="B92" s="22"/>
      <c r="C92" s="25"/>
      <c r="D92" s="26" t="s">
        <v>86</v>
      </c>
      <c r="E92" s="27">
        <f>+E49+E57+E60+E84+E85+E87</f>
        <v>60505795</v>
      </c>
      <c r="F92" s="27">
        <f t="shared" si="2"/>
        <v>60505795</v>
      </c>
      <c r="G92" s="27">
        <f>+G49+G57+G60+G84+G85+G87</f>
        <v>0</v>
      </c>
      <c r="H92" s="27">
        <f t="shared" si="3"/>
        <v>60505795</v>
      </c>
    </row>
    <row r="93" spans="2:8" x14ac:dyDescent="0.4">
      <c r="B93" s="25"/>
      <c r="C93" s="28" t="s">
        <v>87</v>
      </c>
      <c r="D93" s="29"/>
      <c r="E93" s="30">
        <f xml:space="preserve"> +E48 - E92</f>
        <v>8180331</v>
      </c>
      <c r="F93" s="30">
        <f t="shared" si="2"/>
        <v>8180331</v>
      </c>
      <c r="G93" s="30">
        <f xml:space="preserve"> +G48 - G92</f>
        <v>0</v>
      </c>
      <c r="H93" s="30">
        <f t="shared" si="3"/>
        <v>8180331</v>
      </c>
    </row>
    <row r="94" spans="2:8" x14ac:dyDescent="0.4">
      <c r="B94" s="19" t="s">
        <v>88</v>
      </c>
      <c r="C94" s="19" t="s">
        <v>11</v>
      </c>
      <c r="D94" s="23" t="s">
        <v>89</v>
      </c>
      <c r="E94" s="24">
        <f>+E95+E96</f>
        <v>0</v>
      </c>
      <c r="F94" s="24">
        <f t="shared" si="2"/>
        <v>0</v>
      </c>
      <c r="G94" s="24">
        <f>+G95+G96</f>
        <v>0</v>
      </c>
      <c r="H94" s="24">
        <f t="shared" si="3"/>
        <v>0</v>
      </c>
    </row>
    <row r="95" spans="2:8" x14ac:dyDescent="0.4">
      <c r="B95" s="22"/>
      <c r="C95" s="22"/>
      <c r="D95" s="23" t="s">
        <v>90</v>
      </c>
      <c r="E95" s="24"/>
      <c r="F95" s="24">
        <f t="shared" si="2"/>
        <v>0</v>
      </c>
      <c r="G95" s="24"/>
      <c r="H95" s="24">
        <f t="shared" si="3"/>
        <v>0</v>
      </c>
    </row>
    <row r="96" spans="2:8" x14ac:dyDescent="0.4">
      <c r="B96" s="22"/>
      <c r="C96" s="22"/>
      <c r="D96" s="23" t="s">
        <v>91</v>
      </c>
      <c r="E96" s="24"/>
      <c r="F96" s="24">
        <f t="shared" si="2"/>
        <v>0</v>
      </c>
      <c r="G96" s="24"/>
      <c r="H96" s="24">
        <f t="shared" si="3"/>
        <v>0</v>
      </c>
    </row>
    <row r="97" spans="2:8" x14ac:dyDescent="0.4">
      <c r="B97" s="22"/>
      <c r="C97" s="22"/>
      <c r="D97" s="23" t="s">
        <v>92</v>
      </c>
      <c r="E97" s="24">
        <f>+E98+E99</f>
        <v>0</v>
      </c>
      <c r="F97" s="24">
        <f t="shared" si="2"/>
        <v>0</v>
      </c>
      <c r="G97" s="24">
        <f>+G98+G99</f>
        <v>0</v>
      </c>
      <c r="H97" s="24">
        <f t="shared" si="3"/>
        <v>0</v>
      </c>
    </row>
    <row r="98" spans="2:8" x14ac:dyDescent="0.4">
      <c r="B98" s="22"/>
      <c r="C98" s="22"/>
      <c r="D98" s="23" t="s">
        <v>93</v>
      </c>
      <c r="E98" s="24"/>
      <c r="F98" s="24">
        <f t="shared" si="2"/>
        <v>0</v>
      </c>
      <c r="G98" s="24"/>
      <c r="H98" s="24">
        <f t="shared" si="3"/>
        <v>0</v>
      </c>
    </row>
    <row r="99" spans="2:8" x14ac:dyDescent="0.4">
      <c r="B99" s="22"/>
      <c r="C99" s="22"/>
      <c r="D99" s="23" t="s">
        <v>94</v>
      </c>
      <c r="E99" s="24"/>
      <c r="F99" s="24">
        <f t="shared" si="2"/>
        <v>0</v>
      </c>
      <c r="G99" s="24"/>
      <c r="H99" s="24">
        <f t="shared" si="3"/>
        <v>0</v>
      </c>
    </row>
    <row r="100" spans="2:8" x14ac:dyDescent="0.4">
      <c r="B100" s="22"/>
      <c r="C100" s="22"/>
      <c r="D100" s="23" t="s">
        <v>95</v>
      </c>
      <c r="E100" s="24"/>
      <c r="F100" s="24">
        <f t="shared" si="2"/>
        <v>0</v>
      </c>
      <c r="G100" s="24"/>
      <c r="H100" s="24">
        <f t="shared" si="3"/>
        <v>0</v>
      </c>
    </row>
    <row r="101" spans="2:8" x14ac:dyDescent="0.4">
      <c r="B101" s="22"/>
      <c r="C101" s="22"/>
      <c r="D101" s="23" t="s">
        <v>96</v>
      </c>
      <c r="E101" s="24">
        <f>+E102+E103</f>
        <v>0</v>
      </c>
      <c r="F101" s="24">
        <f t="shared" si="2"/>
        <v>0</v>
      </c>
      <c r="G101" s="24">
        <f>+G102+G103</f>
        <v>0</v>
      </c>
      <c r="H101" s="24">
        <f t="shared" si="3"/>
        <v>0</v>
      </c>
    </row>
    <row r="102" spans="2:8" x14ac:dyDescent="0.4">
      <c r="B102" s="22"/>
      <c r="C102" s="22"/>
      <c r="D102" s="23" t="s">
        <v>97</v>
      </c>
      <c r="E102" s="24"/>
      <c r="F102" s="24">
        <f t="shared" si="2"/>
        <v>0</v>
      </c>
      <c r="G102" s="24"/>
      <c r="H102" s="24">
        <f t="shared" si="3"/>
        <v>0</v>
      </c>
    </row>
    <row r="103" spans="2:8" x14ac:dyDescent="0.4">
      <c r="B103" s="22"/>
      <c r="C103" s="22"/>
      <c r="D103" s="23" t="s">
        <v>98</v>
      </c>
      <c r="E103" s="24"/>
      <c r="F103" s="24">
        <f t="shared" si="2"/>
        <v>0</v>
      </c>
      <c r="G103" s="24"/>
      <c r="H103" s="24">
        <f t="shared" si="3"/>
        <v>0</v>
      </c>
    </row>
    <row r="104" spans="2:8" x14ac:dyDescent="0.4">
      <c r="B104" s="22"/>
      <c r="C104" s="22"/>
      <c r="D104" s="23" t="s">
        <v>99</v>
      </c>
      <c r="E104" s="24"/>
      <c r="F104" s="24">
        <f t="shared" si="2"/>
        <v>0</v>
      </c>
      <c r="G104" s="24"/>
      <c r="H104" s="24">
        <f t="shared" si="3"/>
        <v>0</v>
      </c>
    </row>
    <row r="105" spans="2:8" x14ac:dyDescent="0.4">
      <c r="B105" s="22"/>
      <c r="C105" s="25"/>
      <c r="D105" s="26" t="s">
        <v>100</v>
      </c>
      <c r="E105" s="27">
        <f>+E94+E97+E100+E101+E104</f>
        <v>0</v>
      </c>
      <c r="F105" s="27">
        <f t="shared" si="2"/>
        <v>0</v>
      </c>
      <c r="G105" s="27">
        <f>+G94+G97+G100+G101+G104</f>
        <v>0</v>
      </c>
      <c r="H105" s="27">
        <f t="shared" si="3"/>
        <v>0</v>
      </c>
    </row>
    <row r="106" spans="2:8" x14ac:dyDescent="0.4">
      <c r="B106" s="22"/>
      <c r="C106" s="19" t="s">
        <v>44</v>
      </c>
      <c r="D106" s="23" t="s">
        <v>101</v>
      </c>
      <c r="E106" s="24"/>
      <c r="F106" s="24">
        <f t="shared" si="2"/>
        <v>0</v>
      </c>
      <c r="G106" s="24"/>
      <c r="H106" s="24">
        <f t="shared" si="3"/>
        <v>0</v>
      </c>
    </row>
    <row r="107" spans="2:8" x14ac:dyDescent="0.4">
      <c r="B107" s="22"/>
      <c r="C107" s="22"/>
      <c r="D107" s="23" t="s">
        <v>102</v>
      </c>
      <c r="E107" s="24">
        <f>+E108+E109+E110+E111+E112+E113</f>
        <v>16068672</v>
      </c>
      <c r="F107" s="24">
        <f t="shared" si="2"/>
        <v>16068672</v>
      </c>
      <c r="G107" s="24">
        <f>+G108+G109+G110+G111+G112+G113</f>
        <v>0</v>
      </c>
      <c r="H107" s="24">
        <f t="shared" si="3"/>
        <v>16068672</v>
      </c>
    </row>
    <row r="108" spans="2:8" x14ac:dyDescent="0.4">
      <c r="B108" s="22"/>
      <c r="C108" s="22"/>
      <c r="D108" s="23" t="s">
        <v>103</v>
      </c>
      <c r="E108" s="24"/>
      <c r="F108" s="24">
        <f t="shared" si="2"/>
        <v>0</v>
      </c>
      <c r="G108" s="24"/>
      <c r="H108" s="24">
        <f t="shared" si="3"/>
        <v>0</v>
      </c>
    </row>
    <row r="109" spans="2:8" x14ac:dyDescent="0.4">
      <c r="B109" s="22"/>
      <c r="C109" s="22"/>
      <c r="D109" s="23" t="s">
        <v>104</v>
      </c>
      <c r="E109" s="24">
        <v>16068672</v>
      </c>
      <c r="F109" s="24">
        <f t="shared" si="2"/>
        <v>16068672</v>
      </c>
      <c r="G109" s="24"/>
      <c r="H109" s="24">
        <f t="shared" si="3"/>
        <v>16068672</v>
      </c>
    </row>
    <row r="110" spans="2:8" x14ac:dyDescent="0.4">
      <c r="B110" s="22"/>
      <c r="C110" s="22"/>
      <c r="D110" s="23" t="s">
        <v>105</v>
      </c>
      <c r="E110" s="24"/>
      <c r="F110" s="24">
        <f t="shared" si="2"/>
        <v>0</v>
      </c>
      <c r="G110" s="24"/>
      <c r="H110" s="24">
        <f t="shared" si="3"/>
        <v>0</v>
      </c>
    </row>
    <row r="111" spans="2:8" x14ac:dyDescent="0.4">
      <c r="B111" s="22"/>
      <c r="C111" s="22"/>
      <c r="D111" s="23" t="s">
        <v>106</v>
      </c>
      <c r="E111" s="24"/>
      <c r="F111" s="24">
        <f t="shared" si="2"/>
        <v>0</v>
      </c>
      <c r="G111" s="24"/>
      <c r="H111" s="24">
        <f t="shared" si="3"/>
        <v>0</v>
      </c>
    </row>
    <row r="112" spans="2:8" x14ac:dyDescent="0.4">
      <c r="B112" s="22"/>
      <c r="C112" s="22"/>
      <c r="D112" s="23" t="s">
        <v>107</v>
      </c>
      <c r="E112" s="24"/>
      <c r="F112" s="24">
        <f t="shared" si="2"/>
        <v>0</v>
      </c>
      <c r="G112" s="24"/>
      <c r="H112" s="24">
        <f t="shared" si="3"/>
        <v>0</v>
      </c>
    </row>
    <row r="113" spans="2:8" x14ac:dyDescent="0.4">
      <c r="B113" s="22"/>
      <c r="C113" s="22"/>
      <c r="D113" s="23" t="s">
        <v>108</v>
      </c>
      <c r="E113" s="24"/>
      <c r="F113" s="24">
        <f t="shared" si="2"/>
        <v>0</v>
      </c>
      <c r="G113" s="24"/>
      <c r="H113" s="24">
        <f t="shared" si="3"/>
        <v>0</v>
      </c>
    </row>
    <row r="114" spans="2:8" x14ac:dyDescent="0.4">
      <c r="B114" s="22"/>
      <c r="C114" s="22"/>
      <c r="D114" s="23" t="s">
        <v>109</v>
      </c>
      <c r="E114" s="24"/>
      <c r="F114" s="24">
        <f t="shared" si="2"/>
        <v>0</v>
      </c>
      <c r="G114" s="24"/>
      <c r="H114" s="24">
        <f t="shared" si="3"/>
        <v>0</v>
      </c>
    </row>
    <row r="115" spans="2:8" x14ac:dyDescent="0.4">
      <c r="B115" s="22"/>
      <c r="C115" s="22"/>
      <c r="D115" s="23" t="s">
        <v>110</v>
      </c>
      <c r="E115" s="24"/>
      <c r="F115" s="24">
        <f t="shared" si="2"/>
        <v>0</v>
      </c>
      <c r="G115" s="24"/>
      <c r="H115" s="24">
        <f t="shared" si="3"/>
        <v>0</v>
      </c>
    </row>
    <row r="116" spans="2:8" x14ac:dyDescent="0.4">
      <c r="B116" s="22"/>
      <c r="C116" s="25"/>
      <c r="D116" s="26" t="s">
        <v>111</v>
      </c>
      <c r="E116" s="27">
        <f>+E106+E107+E114+E115</f>
        <v>16068672</v>
      </c>
      <c r="F116" s="27">
        <f t="shared" si="2"/>
        <v>16068672</v>
      </c>
      <c r="G116" s="27">
        <f>+G106+G107+G114+G115</f>
        <v>0</v>
      </c>
      <c r="H116" s="27">
        <f t="shared" si="3"/>
        <v>16068672</v>
      </c>
    </row>
    <row r="117" spans="2:8" x14ac:dyDescent="0.4">
      <c r="B117" s="25"/>
      <c r="C117" s="31" t="s">
        <v>112</v>
      </c>
      <c r="D117" s="29"/>
      <c r="E117" s="30">
        <f xml:space="preserve"> +E105 - E116</f>
        <v>-16068672</v>
      </c>
      <c r="F117" s="30">
        <f t="shared" si="2"/>
        <v>-16068672</v>
      </c>
      <c r="G117" s="30">
        <f xml:space="preserve"> +G105 - G116</f>
        <v>0</v>
      </c>
      <c r="H117" s="30">
        <f t="shared" si="3"/>
        <v>-16068672</v>
      </c>
    </row>
    <row r="118" spans="2:8" x14ac:dyDescent="0.4">
      <c r="B118" s="19" t="s">
        <v>113</v>
      </c>
      <c r="C118" s="19" t="s">
        <v>11</v>
      </c>
      <c r="D118" s="23" t="s">
        <v>114</v>
      </c>
      <c r="E118" s="24"/>
      <c r="F118" s="24">
        <f t="shared" si="2"/>
        <v>0</v>
      </c>
      <c r="G118" s="24"/>
      <c r="H118" s="24">
        <f t="shared" si="3"/>
        <v>0</v>
      </c>
    </row>
    <row r="119" spans="2:8" x14ac:dyDescent="0.4">
      <c r="B119" s="22"/>
      <c r="C119" s="22"/>
      <c r="D119" s="23" t="s">
        <v>115</v>
      </c>
      <c r="E119" s="24"/>
      <c r="F119" s="24">
        <f t="shared" si="2"/>
        <v>0</v>
      </c>
      <c r="G119" s="24"/>
      <c r="H119" s="24">
        <f t="shared" si="3"/>
        <v>0</v>
      </c>
    </row>
    <row r="120" spans="2:8" x14ac:dyDescent="0.4">
      <c r="B120" s="22"/>
      <c r="C120" s="22"/>
      <c r="D120" s="23" t="s">
        <v>116</v>
      </c>
      <c r="E120" s="24"/>
      <c r="F120" s="24">
        <f t="shared" si="2"/>
        <v>0</v>
      </c>
      <c r="G120" s="24"/>
      <c r="H120" s="24">
        <f t="shared" si="3"/>
        <v>0</v>
      </c>
    </row>
    <row r="121" spans="2:8" x14ac:dyDescent="0.4">
      <c r="B121" s="22"/>
      <c r="C121" s="22"/>
      <c r="D121" s="23" t="s">
        <v>117</v>
      </c>
      <c r="E121" s="24"/>
      <c r="F121" s="24">
        <f t="shared" si="2"/>
        <v>0</v>
      </c>
      <c r="G121" s="24"/>
      <c r="H121" s="24">
        <f t="shared" si="3"/>
        <v>0</v>
      </c>
    </row>
    <row r="122" spans="2:8" x14ac:dyDescent="0.4">
      <c r="B122" s="22"/>
      <c r="C122" s="22"/>
      <c r="D122" s="23" t="s">
        <v>118</v>
      </c>
      <c r="E122" s="24">
        <f>+E123+E124</f>
        <v>5500000</v>
      </c>
      <c r="F122" s="24">
        <f t="shared" si="2"/>
        <v>5500000</v>
      </c>
      <c r="G122" s="24">
        <f>+G123+G124</f>
        <v>0</v>
      </c>
      <c r="H122" s="24">
        <f t="shared" si="3"/>
        <v>5500000</v>
      </c>
    </row>
    <row r="123" spans="2:8" x14ac:dyDescent="0.4">
      <c r="B123" s="22"/>
      <c r="C123" s="22"/>
      <c r="D123" s="23" t="s">
        <v>119</v>
      </c>
      <c r="E123" s="24">
        <v>5500000</v>
      </c>
      <c r="F123" s="24">
        <f t="shared" si="2"/>
        <v>5500000</v>
      </c>
      <c r="G123" s="24"/>
      <c r="H123" s="24">
        <f t="shared" si="3"/>
        <v>5500000</v>
      </c>
    </row>
    <row r="124" spans="2:8" x14ac:dyDescent="0.4">
      <c r="B124" s="22"/>
      <c r="C124" s="22"/>
      <c r="D124" s="23" t="s">
        <v>120</v>
      </c>
      <c r="E124" s="24"/>
      <c r="F124" s="24">
        <f t="shared" si="2"/>
        <v>0</v>
      </c>
      <c r="G124" s="24"/>
      <c r="H124" s="24">
        <f t="shared" si="3"/>
        <v>0</v>
      </c>
    </row>
    <row r="125" spans="2:8" x14ac:dyDescent="0.4">
      <c r="B125" s="22"/>
      <c r="C125" s="22"/>
      <c r="D125" s="23" t="s">
        <v>121</v>
      </c>
      <c r="E125" s="24"/>
      <c r="F125" s="24">
        <f t="shared" si="2"/>
        <v>0</v>
      </c>
      <c r="G125" s="24"/>
      <c r="H125" s="24">
        <f t="shared" si="3"/>
        <v>0</v>
      </c>
    </row>
    <row r="126" spans="2:8" x14ac:dyDescent="0.4">
      <c r="B126" s="22"/>
      <c r="C126" s="22"/>
      <c r="D126" s="23" t="s">
        <v>122</v>
      </c>
      <c r="E126" s="24"/>
      <c r="F126" s="24">
        <f t="shared" si="2"/>
        <v>0</v>
      </c>
      <c r="G126" s="24"/>
      <c r="H126" s="24">
        <f t="shared" si="3"/>
        <v>0</v>
      </c>
    </row>
    <row r="127" spans="2:8" x14ac:dyDescent="0.4">
      <c r="B127" s="22"/>
      <c r="C127" s="22"/>
      <c r="D127" s="23" t="s">
        <v>123</v>
      </c>
      <c r="E127" s="24"/>
      <c r="F127" s="24">
        <f t="shared" si="2"/>
        <v>0</v>
      </c>
      <c r="G127" s="24"/>
      <c r="H127" s="24">
        <f t="shared" si="3"/>
        <v>0</v>
      </c>
    </row>
    <row r="128" spans="2:8" x14ac:dyDescent="0.4">
      <c r="B128" s="22"/>
      <c r="C128" s="22"/>
      <c r="D128" s="23" t="s">
        <v>124</v>
      </c>
      <c r="E128" s="24"/>
      <c r="F128" s="24">
        <f t="shared" si="2"/>
        <v>0</v>
      </c>
      <c r="G128" s="24"/>
      <c r="H128" s="24">
        <f t="shared" si="3"/>
        <v>0</v>
      </c>
    </row>
    <row r="129" spans="2:8" x14ac:dyDescent="0.4">
      <c r="B129" s="22"/>
      <c r="C129" s="22"/>
      <c r="D129" s="23" t="s">
        <v>125</v>
      </c>
      <c r="E129" s="24"/>
      <c r="F129" s="24">
        <f t="shared" si="2"/>
        <v>0</v>
      </c>
      <c r="G129" s="24"/>
      <c r="H129" s="24">
        <f t="shared" si="3"/>
        <v>0</v>
      </c>
    </row>
    <row r="130" spans="2:8" x14ac:dyDescent="0.4">
      <c r="B130" s="22"/>
      <c r="C130" s="22"/>
      <c r="D130" s="23" t="s">
        <v>126</v>
      </c>
      <c r="E130" s="24"/>
      <c r="F130" s="24">
        <f t="shared" si="2"/>
        <v>0</v>
      </c>
      <c r="G130" s="24"/>
      <c r="H130" s="24">
        <f t="shared" si="3"/>
        <v>0</v>
      </c>
    </row>
    <row r="131" spans="2:8" x14ac:dyDescent="0.4">
      <c r="B131" s="22"/>
      <c r="C131" s="22"/>
      <c r="D131" s="23" t="s">
        <v>127</v>
      </c>
      <c r="E131" s="24"/>
      <c r="F131" s="24">
        <f t="shared" si="2"/>
        <v>0</v>
      </c>
      <c r="G131" s="24"/>
      <c r="H131" s="24">
        <f t="shared" si="3"/>
        <v>0</v>
      </c>
    </row>
    <row r="132" spans="2:8" x14ac:dyDescent="0.4">
      <c r="B132" s="22"/>
      <c r="C132" s="22"/>
      <c r="D132" s="23" t="s">
        <v>128</v>
      </c>
      <c r="E132" s="24">
        <f>+E133</f>
        <v>0</v>
      </c>
      <c r="F132" s="24">
        <f t="shared" si="2"/>
        <v>0</v>
      </c>
      <c r="G132" s="24">
        <f>+G133</f>
        <v>0</v>
      </c>
      <c r="H132" s="24">
        <f t="shared" si="3"/>
        <v>0</v>
      </c>
    </row>
    <row r="133" spans="2:8" x14ac:dyDescent="0.4">
      <c r="B133" s="22"/>
      <c r="C133" s="22"/>
      <c r="D133" s="23" t="s">
        <v>129</v>
      </c>
      <c r="E133" s="24"/>
      <c r="F133" s="24">
        <f t="shared" si="2"/>
        <v>0</v>
      </c>
      <c r="G133" s="24"/>
      <c r="H133" s="24">
        <f t="shared" si="3"/>
        <v>0</v>
      </c>
    </row>
    <row r="134" spans="2:8" x14ac:dyDescent="0.4">
      <c r="B134" s="22"/>
      <c r="C134" s="25"/>
      <c r="D134" s="26" t="s">
        <v>130</v>
      </c>
      <c r="E134" s="27">
        <f>+E118+E119+E120+E121+E122+E125+E126+E127+E128+E129+E130+E131+E132</f>
        <v>5500000</v>
      </c>
      <c r="F134" s="27">
        <f t="shared" si="2"/>
        <v>5500000</v>
      </c>
      <c r="G134" s="27">
        <f>+G118+G119+G120+G121+G122+G125+G126+G127+G128+G129+G130+G131+G132</f>
        <v>0</v>
      </c>
      <c r="H134" s="27">
        <f t="shared" si="3"/>
        <v>5500000</v>
      </c>
    </row>
    <row r="135" spans="2:8" x14ac:dyDescent="0.4">
      <c r="B135" s="22"/>
      <c r="C135" s="19" t="s">
        <v>44</v>
      </c>
      <c r="D135" s="23" t="s">
        <v>131</v>
      </c>
      <c r="E135" s="24"/>
      <c r="F135" s="24">
        <f t="shared" si="2"/>
        <v>0</v>
      </c>
      <c r="G135" s="24"/>
      <c r="H135" s="24">
        <f t="shared" si="3"/>
        <v>0</v>
      </c>
    </row>
    <row r="136" spans="2:8" x14ac:dyDescent="0.4">
      <c r="B136" s="22"/>
      <c r="C136" s="22"/>
      <c r="D136" s="23" t="s">
        <v>132</v>
      </c>
      <c r="E136" s="24"/>
      <c r="F136" s="24">
        <f t="shared" ref="F136:F153" si="4">+E136</f>
        <v>0</v>
      </c>
      <c r="G136" s="24"/>
      <c r="H136" s="24">
        <f t="shared" ref="H136:H153" si="5">F136-G136</f>
        <v>0</v>
      </c>
    </row>
    <row r="137" spans="2:8" x14ac:dyDescent="0.4">
      <c r="B137" s="22"/>
      <c r="C137" s="22"/>
      <c r="D137" s="23" t="s">
        <v>133</v>
      </c>
      <c r="E137" s="24"/>
      <c r="F137" s="24">
        <f t="shared" si="4"/>
        <v>0</v>
      </c>
      <c r="G137" s="24"/>
      <c r="H137" s="24">
        <f t="shared" si="5"/>
        <v>0</v>
      </c>
    </row>
    <row r="138" spans="2:8" x14ac:dyDescent="0.4">
      <c r="B138" s="22"/>
      <c r="C138" s="22"/>
      <c r="D138" s="23" t="s">
        <v>134</v>
      </c>
      <c r="E138" s="24">
        <f>+E139</f>
        <v>0</v>
      </c>
      <c r="F138" s="24">
        <f t="shared" si="4"/>
        <v>0</v>
      </c>
      <c r="G138" s="24">
        <f>+G139</f>
        <v>0</v>
      </c>
      <c r="H138" s="24">
        <f t="shared" si="5"/>
        <v>0</v>
      </c>
    </row>
    <row r="139" spans="2:8" x14ac:dyDescent="0.4">
      <c r="B139" s="22"/>
      <c r="C139" s="22"/>
      <c r="D139" s="23" t="s">
        <v>135</v>
      </c>
      <c r="E139" s="24"/>
      <c r="F139" s="24">
        <f t="shared" si="4"/>
        <v>0</v>
      </c>
      <c r="G139" s="24"/>
      <c r="H139" s="24">
        <f t="shared" si="5"/>
        <v>0</v>
      </c>
    </row>
    <row r="140" spans="2:8" x14ac:dyDescent="0.4">
      <c r="B140" s="22"/>
      <c r="C140" s="22"/>
      <c r="D140" s="23" t="s">
        <v>136</v>
      </c>
      <c r="E140" s="24"/>
      <c r="F140" s="24">
        <f t="shared" si="4"/>
        <v>0</v>
      </c>
      <c r="G140" s="24"/>
      <c r="H140" s="24">
        <f t="shared" si="5"/>
        <v>0</v>
      </c>
    </row>
    <row r="141" spans="2:8" x14ac:dyDescent="0.4">
      <c r="B141" s="22"/>
      <c r="C141" s="22"/>
      <c r="D141" s="23" t="s">
        <v>137</v>
      </c>
      <c r="E141" s="24"/>
      <c r="F141" s="24">
        <f t="shared" si="4"/>
        <v>0</v>
      </c>
      <c r="G141" s="24"/>
      <c r="H141" s="24">
        <f t="shared" si="5"/>
        <v>0</v>
      </c>
    </row>
    <row r="142" spans="2:8" x14ac:dyDescent="0.4">
      <c r="B142" s="22"/>
      <c r="C142" s="22"/>
      <c r="D142" s="23" t="s">
        <v>138</v>
      </c>
      <c r="E142" s="24"/>
      <c r="F142" s="24">
        <f t="shared" si="4"/>
        <v>0</v>
      </c>
      <c r="G142" s="24"/>
      <c r="H142" s="24">
        <f t="shared" si="5"/>
        <v>0</v>
      </c>
    </row>
    <row r="143" spans="2:8" x14ac:dyDescent="0.4">
      <c r="B143" s="22"/>
      <c r="C143" s="22"/>
      <c r="D143" s="32" t="s">
        <v>139</v>
      </c>
      <c r="E143" s="33"/>
      <c r="F143" s="33">
        <f t="shared" si="4"/>
        <v>0</v>
      </c>
      <c r="G143" s="33"/>
      <c r="H143" s="33">
        <f t="shared" si="5"/>
        <v>0</v>
      </c>
    </row>
    <row r="144" spans="2:8" x14ac:dyDescent="0.4">
      <c r="B144" s="22"/>
      <c r="C144" s="22"/>
      <c r="D144" s="32" t="s">
        <v>140</v>
      </c>
      <c r="E144" s="33"/>
      <c r="F144" s="33">
        <f t="shared" si="4"/>
        <v>0</v>
      </c>
      <c r="G144" s="33"/>
      <c r="H144" s="33">
        <f t="shared" si="5"/>
        <v>0</v>
      </c>
    </row>
    <row r="145" spans="2:8" x14ac:dyDescent="0.4">
      <c r="B145" s="22"/>
      <c r="C145" s="22"/>
      <c r="D145" s="32" t="s">
        <v>141</v>
      </c>
      <c r="E145" s="33"/>
      <c r="F145" s="33">
        <f t="shared" si="4"/>
        <v>0</v>
      </c>
      <c r="G145" s="33"/>
      <c r="H145" s="33">
        <f t="shared" si="5"/>
        <v>0</v>
      </c>
    </row>
    <row r="146" spans="2:8" x14ac:dyDescent="0.4">
      <c r="B146" s="22"/>
      <c r="C146" s="22"/>
      <c r="D146" s="34" t="s">
        <v>142</v>
      </c>
      <c r="E146" s="33"/>
      <c r="F146" s="33">
        <f t="shared" si="4"/>
        <v>0</v>
      </c>
      <c r="G146" s="33"/>
      <c r="H146" s="33">
        <f t="shared" si="5"/>
        <v>0</v>
      </c>
    </row>
    <row r="147" spans="2:8" x14ac:dyDescent="0.4">
      <c r="B147" s="22"/>
      <c r="C147" s="22"/>
      <c r="D147" s="32" t="s">
        <v>143</v>
      </c>
      <c r="E147" s="33">
        <f>+E148</f>
        <v>594628</v>
      </c>
      <c r="F147" s="33">
        <f t="shared" si="4"/>
        <v>594628</v>
      </c>
      <c r="G147" s="33">
        <f>+G148</f>
        <v>0</v>
      </c>
      <c r="H147" s="33">
        <f t="shared" si="5"/>
        <v>594628</v>
      </c>
    </row>
    <row r="148" spans="2:8" x14ac:dyDescent="0.4">
      <c r="B148" s="22"/>
      <c r="C148" s="22"/>
      <c r="D148" s="32" t="s">
        <v>144</v>
      </c>
      <c r="E148" s="33">
        <v>594628</v>
      </c>
      <c r="F148" s="33">
        <f t="shared" si="4"/>
        <v>594628</v>
      </c>
      <c r="G148" s="33"/>
      <c r="H148" s="33">
        <f t="shared" si="5"/>
        <v>594628</v>
      </c>
    </row>
    <row r="149" spans="2:8" x14ac:dyDescent="0.4">
      <c r="B149" s="22"/>
      <c r="C149" s="25"/>
      <c r="D149" s="35" t="s">
        <v>145</v>
      </c>
      <c r="E149" s="36">
        <f>+E135+E136+E137+E138+E140+E141+E142+E143+E144+E145+E146+E147</f>
        <v>594628</v>
      </c>
      <c r="F149" s="36">
        <f t="shared" si="4"/>
        <v>594628</v>
      </c>
      <c r="G149" s="36">
        <f>+G135+G136+G137+G138+G140+G141+G142+G143+G144+G145+G146+G147</f>
        <v>0</v>
      </c>
      <c r="H149" s="36">
        <f t="shared" si="5"/>
        <v>594628</v>
      </c>
    </row>
    <row r="150" spans="2:8" x14ac:dyDescent="0.4">
      <c r="B150" s="25"/>
      <c r="C150" s="31" t="s">
        <v>146</v>
      </c>
      <c r="D150" s="29"/>
      <c r="E150" s="30">
        <f xml:space="preserve"> +E134 - E149</f>
        <v>4905372</v>
      </c>
      <c r="F150" s="30">
        <f t="shared" si="4"/>
        <v>4905372</v>
      </c>
      <c r="G150" s="30">
        <f xml:space="preserve"> +G134 - G149</f>
        <v>0</v>
      </c>
      <c r="H150" s="30">
        <f t="shared" si="5"/>
        <v>4905372</v>
      </c>
    </row>
    <row r="151" spans="2:8" x14ac:dyDescent="0.4">
      <c r="B151" s="31" t="s">
        <v>153</v>
      </c>
      <c r="C151" s="28"/>
      <c r="D151" s="29"/>
      <c r="E151" s="30">
        <f xml:space="preserve"> +E93 +E117 +E150</f>
        <v>-2982969</v>
      </c>
      <c r="F151" s="30">
        <f t="shared" si="4"/>
        <v>-2982969</v>
      </c>
      <c r="G151" s="30">
        <f xml:space="preserve"> +G93 +G117 +G150</f>
        <v>0</v>
      </c>
      <c r="H151" s="30">
        <f t="shared" si="5"/>
        <v>-2982969</v>
      </c>
    </row>
    <row r="152" spans="2:8" x14ac:dyDescent="0.4">
      <c r="B152" s="31" t="s">
        <v>154</v>
      </c>
      <c r="C152" s="28"/>
      <c r="D152" s="29"/>
      <c r="E152" s="30">
        <v>12777266</v>
      </c>
      <c r="F152" s="30">
        <f t="shared" si="4"/>
        <v>12777266</v>
      </c>
      <c r="G152" s="30"/>
      <c r="H152" s="30">
        <f t="shared" si="5"/>
        <v>12777266</v>
      </c>
    </row>
    <row r="153" spans="2:8" x14ac:dyDescent="0.4">
      <c r="B153" s="31" t="s">
        <v>155</v>
      </c>
      <c r="C153" s="28"/>
      <c r="D153" s="29"/>
      <c r="E153" s="30">
        <f xml:space="preserve"> +E151 +E152</f>
        <v>9794297</v>
      </c>
      <c r="F153" s="30">
        <f t="shared" si="4"/>
        <v>9794297</v>
      </c>
      <c r="G153" s="30">
        <f xml:space="preserve"> +G151 +G152</f>
        <v>0</v>
      </c>
      <c r="H153" s="30">
        <f t="shared" si="5"/>
        <v>9794297</v>
      </c>
    </row>
  </sheetData>
  <mergeCells count="15">
    <mergeCell ref="B118:B150"/>
    <mergeCell ref="C118:C134"/>
    <mergeCell ref="C135:C149"/>
    <mergeCell ref="B7:B93"/>
    <mergeCell ref="C7:C48"/>
    <mergeCell ref="C49:C92"/>
    <mergeCell ref="B94:B117"/>
    <mergeCell ref="C94:C105"/>
    <mergeCell ref="C106:C116"/>
    <mergeCell ref="B2:H2"/>
    <mergeCell ref="B3:H3"/>
    <mergeCell ref="B5:D6"/>
    <mergeCell ref="F5:F6"/>
    <mergeCell ref="G5:G6"/>
    <mergeCell ref="H5:H6"/>
  </mergeCells>
  <phoneticPr fontId="2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3"/>
  <sheetViews>
    <sheetView showGridLines="0" tabSelected="1" workbookViewId="0"/>
  </sheetViews>
  <sheetFormatPr defaultRowHeight="18.75" x14ac:dyDescent="0.4"/>
  <cols>
    <col min="1" max="3" width="2.875" customWidth="1"/>
    <col min="4" max="4" width="44.375" customWidth="1"/>
    <col min="5" max="8" width="20.75" customWidth="1"/>
  </cols>
  <sheetData>
    <row r="1" spans="2:8" ht="21" x14ac:dyDescent="0.4">
      <c r="B1" s="1"/>
      <c r="C1" s="1"/>
      <c r="D1" s="1"/>
      <c r="E1" s="1"/>
      <c r="F1" s="2"/>
      <c r="G1" s="3"/>
      <c r="H1" s="4" t="s">
        <v>0</v>
      </c>
    </row>
    <row r="2" spans="2:8" ht="21" x14ac:dyDescent="0.4">
      <c r="B2" s="5" t="s">
        <v>156</v>
      </c>
      <c r="C2" s="5"/>
      <c r="D2" s="5"/>
      <c r="E2" s="5"/>
      <c r="F2" s="5"/>
      <c r="G2" s="5"/>
      <c r="H2" s="5"/>
    </row>
    <row r="3" spans="2:8" ht="21" x14ac:dyDescent="0.4">
      <c r="B3" s="6" t="s">
        <v>2</v>
      </c>
      <c r="C3" s="6"/>
      <c r="D3" s="6"/>
      <c r="E3" s="6"/>
      <c r="F3" s="6"/>
      <c r="G3" s="6"/>
      <c r="H3" s="6"/>
    </row>
    <row r="4" spans="2:8" x14ac:dyDescent="0.4">
      <c r="B4" s="7"/>
      <c r="C4" s="7"/>
      <c r="D4" s="7"/>
      <c r="E4" s="7"/>
      <c r="F4" s="8"/>
      <c r="G4" s="8"/>
      <c r="H4" s="7" t="s">
        <v>151</v>
      </c>
    </row>
    <row r="5" spans="2:8" x14ac:dyDescent="0.4">
      <c r="B5" s="9" t="s">
        <v>4</v>
      </c>
      <c r="C5" s="10"/>
      <c r="D5" s="11"/>
      <c r="E5" s="12" t="s">
        <v>5</v>
      </c>
      <c r="F5" s="13" t="s">
        <v>6</v>
      </c>
      <c r="G5" s="13" t="s">
        <v>7</v>
      </c>
      <c r="H5" s="13" t="s">
        <v>8</v>
      </c>
    </row>
    <row r="6" spans="2:8" ht="71.25" x14ac:dyDescent="0.4">
      <c r="B6" s="14"/>
      <c r="C6" s="15"/>
      <c r="D6" s="16"/>
      <c r="E6" s="17" t="s">
        <v>157</v>
      </c>
      <c r="F6" s="18"/>
      <c r="G6" s="18"/>
      <c r="H6" s="18"/>
    </row>
    <row r="7" spans="2:8" x14ac:dyDescent="0.4">
      <c r="B7" s="19" t="s">
        <v>10</v>
      </c>
      <c r="C7" s="19" t="s">
        <v>11</v>
      </c>
      <c r="D7" s="20" t="s">
        <v>12</v>
      </c>
      <c r="E7" s="21">
        <f>+E8+E15+E22+E25+E30</f>
        <v>2682570</v>
      </c>
      <c r="F7" s="21">
        <f>+E7</f>
        <v>2682570</v>
      </c>
      <c r="G7" s="21">
        <f>+G8+G15+G22+G25+G30</f>
        <v>0</v>
      </c>
      <c r="H7" s="21">
        <f>F7-G7</f>
        <v>2682570</v>
      </c>
    </row>
    <row r="8" spans="2:8" x14ac:dyDescent="0.4">
      <c r="B8" s="22"/>
      <c r="C8" s="22"/>
      <c r="D8" s="23" t="s">
        <v>13</v>
      </c>
      <c r="E8" s="24">
        <f>+E9+E10+E11+E12+E13+E14</f>
        <v>0</v>
      </c>
      <c r="F8" s="24">
        <f t="shared" ref="F8:F71" si="0">+E8</f>
        <v>0</v>
      </c>
      <c r="G8" s="24">
        <f>+G9+G10+G11+G12+G13+G14</f>
        <v>0</v>
      </c>
      <c r="H8" s="24">
        <f t="shared" ref="H8:H71" si="1">F8-G8</f>
        <v>0</v>
      </c>
    </row>
    <row r="9" spans="2:8" x14ac:dyDescent="0.4">
      <c r="B9" s="22"/>
      <c r="C9" s="22"/>
      <c r="D9" s="23" t="s">
        <v>14</v>
      </c>
      <c r="E9" s="24"/>
      <c r="F9" s="24">
        <f t="shared" si="0"/>
        <v>0</v>
      </c>
      <c r="G9" s="24"/>
      <c r="H9" s="24">
        <f t="shared" si="1"/>
        <v>0</v>
      </c>
    </row>
    <row r="10" spans="2:8" x14ac:dyDescent="0.4">
      <c r="B10" s="22"/>
      <c r="C10" s="22"/>
      <c r="D10" s="23" t="s">
        <v>15</v>
      </c>
      <c r="E10" s="24"/>
      <c r="F10" s="24">
        <f t="shared" si="0"/>
        <v>0</v>
      </c>
      <c r="G10" s="24"/>
      <c r="H10" s="24">
        <f t="shared" si="1"/>
        <v>0</v>
      </c>
    </row>
    <row r="11" spans="2:8" x14ac:dyDescent="0.4">
      <c r="B11" s="22"/>
      <c r="C11" s="22"/>
      <c r="D11" s="23" t="s">
        <v>16</v>
      </c>
      <c r="E11" s="24"/>
      <c r="F11" s="24">
        <f t="shared" si="0"/>
        <v>0</v>
      </c>
      <c r="G11" s="24"/>
      <c r="H11" s="24">
        <f t="shared" si="1"/>
        <v>0</v>
      </c>
    </row>
    <row r="12" spans="2:8" x14ac:dyDescent="0.4">
      <c r="B12" s="22"/>
      <c r="C12" s="22"/>
      <c r="D12" s="23" t="s">
        <v>17</v>
      </c>
      <c r="E12" s="24"/>
      <c r="F12" s="24">
        <f t="shared" si="0"/>
        <v>0</v>
      </c>
      <c r="G12" s="24"/>
      <c r="H12" s="24">
        <f t="shared" si="1"/>
        <v>0</v>
      </c>
    </row>
    <row r="13" spans="2:8" x14ac:dyDescent="0.4">
      <c r="B13" s="22"/>
      <c r="C13" s="22"/>
      <c r="D13" s="23" t="s">
        <v>18</v>
      </c>
      <c r="E13" s="24"/>
      <c r="F13" s="24">
        <f t="shared" si="0"/>
        <v>0</v>
      </c>
      <c r="G13" s="24"/>
      <c r="H13" s="24">
        <f t="shared" si="1"/>
        <v>0</v>
      </c>
    </row>
    <row r="14" spans="2:8" x14ac:dyDescent="0.4">
      <c r="B14" s="22"/>
      <c r="C14" s="22"/>
      <c r="D14" s="23" t="s">
        <v>19</v>
      </c>
      <c r="E14" s="24"/>
      <c r="F14" s="24">
        <f t="shared" si="0"/>
        <v>0</v>
      </c>
      <c r="G14" s="24"/>
      <c r="H14" s="24">
        <f t="shared" si="1"/>
        <v>0</v>
      </c>
    </row>
    <row r="15" spans="2:8" x14ac:dyDescent="0.4">
      <c r="B15" s="22"/>
      <c r="C15" s="22"/>
      <c r="D15" s="23" t="s">
        <v>20</v>
      </c>
      <c r="E15" s="24">
        <f>+E16+E17+E18+E19+E20+E21</f>
        <v>710424</v>
      </c>
      <c r="F15" s="24">
        <f t="shared" si="0"/>
        <v>710424</v>
      </c>
      <c r="G15" s="24">
        <f>+G16+G17+G18+G19+G20+G21</f>
        <v>0</v>
      </c>
      <c r="H15" s="24">
        <f t="shared" si="1"/>
        <v>710424</v>
      </c>
    </row>
    <row r="16" spans="2:8" x14ac:dyDescent="0.4">
      <c r="B16" s="22"/>
      <c r="C16" s="22"/>
      <c r="D16" s="23" t="s">
        <v>14</v>
      </c>
      <c r="E16" s="24">
        <v>710424</v>
      </c>
      <c r="F16" s="24">
        <f t="shared" si="0"/>
        <v>710424</v>
      </c>
      <c r="G16" s="24"/>
      <c r="H16" s="24">
        <f t="shared" si="1"/>
        <v>710424</v>
      </c>
    </row>
    <row r="17" spans="2:8" x14ac:dyDescent="0.4">
      <c r="B17" s="22"/>
      <c r="C17" s="22"/>
      <c r="D17" s="23" t="s">
        <v>15</v>
      </c>
      <c r="E17" s="24"/>
      <c r="F17" s="24">
        <f t="shared" si="0"/>
        <v>0</v>
      </c>
      <c r="G17" s="24"/>
      <c r="H17" s="24">
        <f t="shared" si="1"/>
        <v>0</v>
      </c>
    </row>
    <row r="18" spans="2:8" x14ac:dyDescent="0.4">
      <c r="B18" s="22"/>
      <c r="C18" s="22"/>
      <c r="D18" s="23" t="s">
        <v>16</v>
      </c>
      <c r="E18" s="24"/>
      <c r="F18" s="24">
        <f t="shared" si="0"/>
        <v>0</v>
      </c>
      <c r="G18" s="24"/>
      <c r="H18" s="24">
        <f t="shared" si="1"/>
        <v>0</v>
      </c>
    </row>
    <row r="19" spans="2:8" x14ac:dyDescent="0.4">
      <c r="B19" s="22"/>
      <c r="C19" s="22"/>
      <c r="D19" s="23" t="s">
        <v>17</v>
      </c>
      <c r="E19" s="24"/>
      <c r="F19" s="24">
        <f t="shared" si="0"/>
        <v>0</v>
      </c>
      <c r="G19" s="24"/>
      <c r="H19" s="24">
        <f t="shared" si="1"/>
        <v>0</v>
      </c>
    </row>
    <row r="20" spans="2:8" x14ac:dyDescent="0.4">
      <c r="B20" s="22"/>
      <c r="C20" s="22"/>
      <c r="D20" s="23" t="s">
        <v>18</v>
      </c>
      <c r="E20" s="24"/>
      <c r="F20" s="24">
        <f t="shared" si="0"/>
        <v>0</v>
      </c>
      <c r="G20" s="24"/>
      <c r="H20" s="24">
        <f t="shared" si="1"/>
        <v>0</v>
      </c>
    </row>
    <row r="21" spans="2:8" x14ac:dyDescent="0.4">
      <c r="B21" s="22"/>
      <c r="C21" s="22"/>
      <c r="D21" s="23" t="s">
        <v>19</v>
      </c>
      <c r="E21" s="24"/>
      <c r="F21" s="24">
        <f t="shared" si="0"/>
        <v>0</v>
      </c>
      <c r="G21" s="24"/>
      <c r="H21" s="24">
        <f t="shared" si="1"/>
        <v>0</v>
      </c>
    </row>
    <row r="22" spans="2:8" x14ac:dyDescent="0.4">
      <c r="B22" s="22"/>
      <c r="C22" s="22"/>
      <c r="D22" s="23" t="s">
        <v>21</v>
      </c>
      <c r="E22" s="24">
        <f>+E23+E24</f>
        <v>1972146</v>
      </c>
      <c r="F22" s="24">
        <f t="shared" si="0"/>
        <v>1972146</v>
      </c>
      <c r="G22" s="24">
        <f>+G23+G24</f>
        <v>0</v>
      </c>
      <c r="H22" s="24">
        <f t="shared" si="1"/>
        <v>1972146</v>
      </c>
    </row>
    <row r="23" spans="2:8" x14ac:dyDescent="0.4">
      <c r="B23" s="22"/>
      <c r="C23" s="22"/>
      <c r="D23" s="23" t="s">
        <v>22</v>
      </c>
      <c r="E23" s="24">
        <v>1648074</v>
      </c>
      <c r="F23" s="24">
        <f t="shared" si="0"/>
        <v>1648074</v>
      </c>
      <c r="G23" s="24"/>
      <c r="H23" s="24">
        <f t="shared" si="1"/>
        <v>1648074</v>
      </c>
    </row>
    <row r="24" spans="2:8" x14ac:dyDescent="0.4">
      <c r="B24" s="22"/>
      <c r="C24" s="22"/>
      <c r="D24" s="23" t="s">
        <v>23</v>
      </c>
      <c r="E24" s="24">
        <v>324072</v>
      </c>
      <c r="F24" s="24">
        <f t="shared" si="0"/>
        <v>324072</v>
      </c>
      <c r="G24" s="24"/>
      <c r="H24" s="24">
        <f t="shared" si="1"/>
        <v>324072</v>
      </c>
    </row>
    <row r="25" spans="2:8" x14ac:dyDescent="0.4">
      <c r="B25" s="22"/>
      <c r="C25" s="22"/>
      <c r="D25" s="23" t="s">
        <v>24</v>
      </c>
      <c r="E25" s="24">
        <f>+E26+E27+E28+E29</f>
        <v>0</v>
      </c>
      <c r="F25" s="24">
        <f t="shared" si="0"/>
        <v>0</v>
      </c>
      <c r="G25" s="24">
        <f>+G26+G27+G28+G29</f>
        <v>0</v>
      </c>
      <c r="H25" s="24">
        <f t="shared" si="1"/>
        <v>0</v>
      </c>
    </row>
    <row r="26" spans="2:8" x14ac:dyDescent="0.4">
      <c r="B26" s="22"/>
      <c r="C26" s="22"/>
      <c r="D26" s="23" t="s">
        <v>25</v>
      </c>
      <c r="E26" s="24"/>
      <c r="F26" s="24">
        <f t="shared" si="0"/>
        <v>0</v>
      </c>
      <c r="G26" s="24"/>
      <c r="H26" s="24">
        <f t="shared" si="1"/>
        <v>0</v>
      </c>
    </row>
    <row r="27" spans="2:8" x14ac:dyDescent="0.4">
      <c r="B27" s="22"/>
      <c r="C27" s="22"/>
      <c r="D27" s="23" t="s">
        <v>26</v>
      </c>
      <c r="E27" s="24"/>
      <c r="F27" s="24">
        <f t="shared" si="0"/>
        <v>0</v>
      </c>
      <c r="G27" s="24"/>
      <c r="H27" s="24">
        <f t="shared" si="1"/>
        <v>0</v>
      </c>
    </row>
    <row r="28" spans="2:8" x14ac:dyDescent="0.4">
      <c r="B28" s="22"/>
      <c r="C28" s="22"/>
      <c r="D28" s="23" t="s">
        <v>27</v>
      </c>
      <c r="E28" s="24"/>
      <c r="F28" s="24">
        <f t="shared" si="0"/>
        <v>0</v>
      </c>
      <c r="G28" s="24"/>
      <c r="H28" s="24">
        <f t="shared" si="1"/>
        <v>0</v>
      </c>
    </row>
    <row r="29" spans="2:8" x14ac:dyDescent="0.4">
      <c r="B29" s="22"/>
      <c r="C29" s="22"/>
      <c r="D29" s="23" t="s">
        <v>28</v>
      </c>
      <c r="E29" s="24"/>
      <c r="F29" s="24">
        <f t="shared" si="0"/>
        <v>0</v>
      </c>
      <c r="G29" s="24"/>
      <c r="H29" s="24">
        <f t="shared" si="1"/>
        <v>0</v>
      </c>
    </row>
    <row r="30" spans="2:8" x14ac:dyDescent="0.4">
      <c r="B30" s="22"/>
      <c r="C30" s="22"/>
      <c r="D30" s="23" t="s">
        <v>29</v>
      </c>
      <c r="E30" s="24"/>
      <c r="F30" s="24">
        <f t="shared" si="0"/>
        <v>0</v>
      </c>
      <c r="G30" s="24"/>
      <c r="H30" s="24">
        <f t="shared" si="1"/>
        <v>0</v>
      </c>
    </row>
    <row r="31" spans="2:8" x14ac:dyDescent="0.4">
      <c r="B31" s="22"/>
      <c r="C31" s="22"/>
      <c r="D31" s="23" t="s">
        <v>30</v>
      </c>
      <c r="E31" s="24">
        <f>+E32+E33</f>
        <v>0</v>
      </c>
      <c r="F31" s="24">
        <f t="shared" si="0"/>
        <v>0</v>
      </c>
      <c r="G31" s="24">
        <f>+G32+G33</f>
        <v>0</v>
      </c>
      <c r="H31" s="24">
        <f t="shared" si="1"/>
        <v>0</v>
      </c>
    </row>
    <row r="32" spans="2:8" x14ac:dyDescent="0.4">
      <c r="B32" s="22"/>
      <c r="C32" s="22"/>
      <c r="D32" s="23" t="s">
        <v>31</v>
      </c>
      <c r="E32" s="24"/>
      <c r="F32" s="24">
        <f t="shared" si="0"/>
        <v>0</v>
      </c>
      <c r="G32" s="24"/>
      <c r="H32" s="24">
        <f t="shared" si="1"/>
        <v>0</v>
      </c>
    </row>
    <row r="33" spans="2:8" x14ac:dyDescent="0.4">
      <c r="B33" s="22"/>
      <c r="C33" s="22"/>
      <c r="D33" s="23" t="s">
        <v>24</v>
      </c>
      <c r="E33" s="24">
        <f>+E34+E35+E36</f>
        <v>0</v>
      </c>
      <c r="F33" s="24">
        <f t="shared" si="0"/>
        <v>0</v>
      </c>
      <c r="G33" s="24">
        <f>+G34+G35+G36</f>
        <v>0</v>
      </c>
      <c r="H33" s="24">
        <f t="shared" si="1"/>
        <v>0</v>
      </c>
    </row>
    <row r="34" spans="2:8" x14ac:dyDescent="0.4">
      <c r="B34" s="22"/>
      <c r="C34" s="22"/>
      <c r="D34" s="23" t="s">
        <v>25</v>
      </c>
      <c r="E34" s="24"/>
      <c r="F34" s="24">
        <f t="shared" si="0"/>
        <v>0</v>
      </c>
      <c r="G34" s="24"/>
      <c r="H34" s="24">
        <f t="shared" si="1"/>
        <v>0</v>
      </c>
    </row>
    <row r="35" spans="2:8" x14ac:dyDescent="0.4">
      <c r="B35" s="22"/>
      <c r="C35" s="22"/>
      <c r="D35" s="23" t="s">
        <v>27</v>
      </c>
      <c r="E35" s="24"/>
      <c r="F35" s="24">
        <f t="shared" si="0"/>
        <v>0</v>
      </c>
      <c r="G35" s="24"/>
      <c r="H35" s="24">
        <f t="shared" si="1"/>
        <v>0</v>
      </c>
    </row>
    <row r="36" spans="2:8" x14ac:dyDescent="0.4">
      <c r="B36" s="22"/>
      <c r="C36" s="22"/>
      <c r="D36" s="23" t="s">
        <v>28</v>
      </c>
      <c r="E36" s="24"/>
      <c r="F36" s="24">
        <f t="shared" si="0"/>
        <v>0</v>
      </c>
      <c r="G36" s="24"/>
      <c r="H36" s="24">
        <f t="shared" si="1"/>
        <v>0</v>
      </c>
    </row>
    <row r="37" spans="2:8" x14ac:dyDescent="0.4">
      <c r="B37" s="22"/>
      <c r="C37" s="22"/>
      <c r="D37" s="23" t="s">
        <v>32</v>
      </c>
      <c r="E37" s="24"/>
      <c r="F37" s="24">
        <f t="shared" si="0"/>
        <v>0</v>
      </c>
      <c r="G37" s="24"/>
      <c r="H37" s="24">
        <f t="shared" si="1"/>
        <v>0</v>
      </c>
    </row>
    <row r="38" spans="2:8" x14ac:dyDescent="0.4">
      <c r="B38" s="22"/>
      <c r="C38" s="22"/>
      <c r="D38" s="23" t="s">
        <v>33</v>
      </c>
      <c r="E38" s="24"/>
      <c r="F38" s="24">
        <f t="shared" si="0"/>
        <v>0</v>
      </c>
      <c r="G38" s="24"/>
      <c r="H38" s="24">
        <f t="shared" si="1"/>
        <v>0</v>
      </c>
    </row>
    <row r="39" spans="2:8" x14ac:dyDescent="0.4">
      <c r="B39" s="22"/>
      <c r="C39" s="22"/>
      <c r="D39" s="23" t="s">
        <v>34</v>
      </c>
      <c r="E39" s="24">
        <v>5</v>
      </c>
      <c r="F39" s="24">
        <f t="shared" si="0"/>
        <v>5</v>
      </c>
      <c r="G39" s="24"/>
      <c r="H39" s="24">
        <f t="shared" si="1"/>
        <v>5</v>
      </c>
    </row>
    <row r="40" spans="2:8" x14ac:dyDescent="0.4">
      <c r="B40" s="22"/>
      <c r="C40" s="22"/>
      <c r="D40" s="23" t="s">
        <v>35</v>
      </c>
      <c r="E40" s="24">
        <f>+E41+E42+E43</f>
        <v>0</v>
      </c>
      <c r="F40" s="24">
        <f t="shared" si="0"/>
        <v>0</v>
      </c>
      <c r="G40" s="24">
        <f>+G41+G42+G43</f>
        <v>0</v>
      </c>
      <c r="H40" s="24">
        <f t="shared" si="1"/>
        <v>0</v>
      </c>
    </row>
    <row r="41" spans="2:8" x14ac:dyDescent="0.4">
      <c r="B41" s="22"/>
      <c r="C41" s="22"/>
      <c r="D41" s="23" t="s">
        <v>36</v>
      </c>
      <c r="E41" s="24"/>
      <c r="F41" s="24">
        <f t="shared" si="0"/>
        <v>0</v>
      </c>
      <c r="G41" s="24"/>
      <c r="H41" s="24">
        <f t="shared" si="1"/>
        <v>0</v>
      </c>
    </row>
    <row r="42" spans="2:8" x14ac:dyDescent="0.4">
      <c r="B42" s="22"/>
      <c r="C42" s="22"/>
      <c r="D42" s="23" t="s">
        <v>37</v>
      </c>
      <c r="E42" s="24"/>
      <c r="F42" s="24">
        <f t="shared" si="0"/>
        <v>0</v>
      </c>
      <c r="G42" s="24"/>
      <c r="H42" s="24">
        <f t="shared" si="1"/>
        <v>0</v>
      </c>
    </row>
    <row r="43" spans="2:8" x14ac:dyDescent="0.4">
      <c r="B43" s="22"/>
      <c r="C43" s="22"/>
      <c r="D43" s="23" t="s">
        <v>38</v>
      </c>
      <c r="E43" s="24"/>
      <c r="F43" s="24">
        <f t="shared" si="0"/>
        <v>0</v>
      </c>
      <c r="G43" s="24"/>
      <c r="H43" s="24">
        <f t="shared" si="1"/>
        <v>0</v>
      </c>
    </row>
    <row r="44" spans="2:8" x14ac:dyDescent="0.4">
      <c r="B44" s="22"/>
      <c r="C44" s="22"/>
      <c r="D44" s="23" t="s">
        <v>39</v>
      </c>
      <c r="E44" s="24">
        <f>+E45+E46+E47</f>
        <v>0</v>
      </c>
      <c r="F44" s="24">
        <f t="shared" si="0"/>
        <v>0</v>
      </c>
      <c r="G44" s="24">
        <f>+G45+G46+G47</f>
        <v>0</v>
      </c>
      <c r="H44" s="24">
        <f t="shared" si="1"/>
        <v>0</v>
      </c>
    </row>
    <row r="45" spans="2:8" x14ac:dyDescent="0.4">
      <c r="B45" s="22"/>
      <c r="C45" s="22"/>
      <c r="D45" s="23" t="s">
        <v>40</v>
      </c>
      <c r="E45" s="24"/>
      <c r="F45" s="24">
        <f t="shared" si="0"/>
        <v>0</v>
      </c>
      <c r="G45" s="24"/>
      <c r="H45" s="24">
        <f t="shared" si="1"/>
        <v>0</v>
      </c>
    </row>
    <row r="46" spans="2:8" x14ac:dyDescent="0.4">
      <c r="B46" s="22"/>
      <c r="C46" s="22"/>
      <c r="D46" s="23" t="s">
        <v>41</v>
      </c>
      <c r="E46" s="24"/>
      <c r="F46" s="24">
        <f t="shared" si="0"/>
        <v>0</v>
      </c>
      <c r="G46" s="24"/>
      <c r="H46" s="24">
        <f t="shared" si="1"/>
        <v>0</v>
      </c>
    </row>
    <row r="47" spans="2:8" x14ac:dyDescent="0.4">
      <c r="B47" s="22"/>
      <c r="C47" s="22"/>
      <c r="D47" s="23" t="s">
        <v>42</v>
      </c>
      <c r="E47" s="24"/>
      <c r="F47" s="24">
        <f t="shared" si="0"/>
        <v>0</v>
      </c>
      <c r="G47" s="24"/>
      <c r="H47" s="24">
        <f t="shared" si="1"/>
        <v>0</v>
      </c>
    </row>
    <row r="48" spans="2:8" x14ac:dyDescent="0.4">
      <c r="B48" s="22"/>
      <c r="C48" s="25"/>
      <c r="D48" s="26" t="s">
        <v>43</v>
      </c>
      <c r="E48" s="27">
        <f>+E7+E31+E37+E38+E39+E40+E44</f>
        <v>2682575</v>
      </c>
      <c r="F48" s="27">
        <f t="shared" si="0"/>
        <v>2682575</v>
      </c>
      <c r="G48" s="27">
        <f>+G7+G31+G37+G38+G39+G40+G44</f>
        <v>0</v>
      </c>
      <c r="H48" s="27">
        <f t="shared" si="1"/>
        <v>2682575</v>
      </c>
    </row>
    <row r="49" spans="2:8" x14ac:dyDescent="0.4">
      <c r="B49" s="22"/>
      <c r="C49" s="19" t="s">
        <v>44</v>
      </c>
      <c r="D49" s="23" t="s">
        <v>45</v>
      </c>
      <c r="E49" s="24">
        <f>+E50+E51+E52+E53+E54+E55+E56</f>
        <v>2553794</v>
      </c>
      <c r="F49" s="24">
        <f t="shared" si="0"/>
        <v>2553794</v>
      </c>
      <c r="G49" s="24">
        <f>+G50+G51+G52+G53+G54+G55+G56</f>
        <v>0</v>
      </c>
      <c r="H49" s="24">
        <f t="shared" si="1"/>
        <v>2553794</v>
      </c>
    </row>
    <row r="50" spans="2:8" x14ac:dyDescent="0.4">
      <c r="B50" s="22"/>
      <c r="C50" s="22"/>
      <c r="D50" s="23" t="s">
        <v>46</v>
      </c>
      <c r="E50" s="24"/>
      <c r="F50" s="24">
        <f t="shared" si="0"/>
        <v>0</v>
      </c>
      <c r="G50" s="24"/>
      <c r="H50" s="24">
        <f t="shared" si="1"/>
        <v>0</v>
      </c>
    </row>
    <row r="51" spans="2:8" x14ac:dyDescent="0.4">
      <c r="B51" s="22"/>
      <c r="C51" s="22"/>
      <c r="D51" s="23" t="s">
        <v>47</v>
      </c>
      <c r="E51" s="24">
        <v>2195400</v>
      </c>
      <c r="F51" s="24">
        <f t="shared" si="0"/>
        <v>2195400</v>
      </c>
      <c r="G51" s="24"/>
      <c r="H51" s="24">
        <f t="shared" si="1"/>
        <v>2195400</v>
      </c>
    </row>
    <row r="52" spans="2:8" x14ac:dyDescent="0.4">
      <c r="B52" s="22"/>
      <c r="C52" s="22"/>
      <c r="D52" s="23" t="s">
        <v>48</v>
      </c>
      <c r="E52" s="24">
        <v>50000</v>
      </c>
      <c r="F52" s="24">
        <f t="shared" si="0"/>
        <v>50000</v>
      </c>
      <c r="G52" s="24"/>
      <c r="H52" s="24">
        <f t="shared" si="1"/>
        <v>50000</v>
      </c>
    </row>
    <row r="53" spans="2:8" x14ac:dyDescent="0.4">
      <c r="B53" s="22"/>
      <c r="C53" s="22"/>
      <c r="D53" s="23" t="s">
        <v>49</v>
      </c>
      <c r="E53" s="24"/>
      <c r="F53" s="24">
        <f t="shared" si="0"/>
        <v>0</v>
      </c>
      <c r="G53" s="24"/>
      <c r="H53" s="24">
        <f t="shared" si="1"/>
        <v>0</v>
      </c>
    </row>
    <row r="54" spans="2:8" x14ac:dyDescent="0.4">
      <c r="B54" s="22"/>
      <c r="C54" s="22"/>
      <c r="D54" s="23" t="s">
        <v>50</v>
      </c>
      <c r="E54" s="24"/>
      <c r="F54" s="24">
        <f t="shared" si="0"/>
        <v>0</v>
      </c>
      <c r="G54" s="24"/>
      <c r="H54" s="24">
        <f t="shared" si="1"/>
        <v>0</v>
      </c>
    </row>
    <row r="55" spans="2:8" x14ac:dyDescent="0.4">
      <c r="B55" s="22"/>
      <c r="C55" s="22"/>
      <c r="D55" s="23" t="s">
        <v>51</v>
      </c>
      <c r="E55" s="24"/>
      <c r="F55" s="24">
        <f t="shared" si="0"/>
        <v>0</v>
      </c>
      <c r="G55" s="24"/>
      <c r="H55" s="24">
        <f t="shared" si="1"/>
        <v>0</v>
      </c>
    </row>
    <row r="56" spans="2:8" x14ac:dyDescent="0.4">
      <c r="B56" s="22"/>
      <c r="C56" s="22"/>
      <c r="D56" s="23" t="s">
        <v>52</v>
      </c>
      <c r="E56" s="24">
        <v>308394</v>
      </c>
      <c r="F56" s="24">
        <f t="shared" si="0"/>
        <v>308394</v>
      </c>
      <c r="G56" s="24"/>
      <c r="H56" s="24">
        <f t="shared" si="1"/>
        <v>308394</v>
      </c>
    </row>
    <row r="57" spans="2:8" x14ac:dyDescent="0.4">
      <c r="B57" s="22"/>
      <c r="C57" s="22"/>
      <c r="D57" s="23" t="s">
        <v>53</v>
      </c>
      <c r="E57" s="24">
        <f>+E58+E59</f>
        <v>0</v>
      </c>
      <c r="F57" s="24">
        <f t="shared" si="0"/>
        <v>0</v>
      </c>
      <c r="G57" s="24">
        <f>+G58+G59</f>
        <v>0</v>
      </c>
      <c r="H57" s="24">
        <f t="shared" si="1"/>
        <v>0</v>
      </c>
    </row>
    <row r="58" spans="2:8" x14ac:dyDescent="0.4">
      <c r="B58" s="22"/>
      <c r="C58" s="22"/>
      <c r="D58" s="23" t="s">
        <v>54</v>
      </c>
      <c r="E58" s="24"/>
      <c r="F58" s="24">
        <f t="shared" si="0"/>
        <v>0</v>
      </c>
      <c r="G58" s="24"/>
      <c r="H58" s="24">
        <f t="shared" si="1"/>
        <v>0</v>
      </c>
    </row>
    <row r="59" spans="2:8" x14ac:dyDescent="0.4">
      <c r="B59" s="22"/>
      <c r="C59" s="22"/>
      <c r="D59" s="23" t="s">
        <v>55</v>
      </c>
      <c r="E59" s="24"/>
      <c r="F59" s="24">
        <f t="shared" si="0"/>
        <v>0</v>
      </c>
      <c r="G59" s="24"/>
      <c r="H59" s="24">
        <f t="shared" si="1"/>
        <v>0</v>
      </c>
    </row>
    <row r="60" spans="2:8" x14ac:dyDescent="0.4">
      <c r="B60" s="22"/>
      <c r="C60" s="22"/>
      <c r="D60" s="23" t="s">
        <v>56</v>
      </c>
      <c r="E60" s="24">
        <f>+E61+E62+E63+E64+E65+E66+E67+E68+E69+E70+E71+E72+E73+E74+E75+E76+E77+E78+E79+E80+E81+E82+E83</f>
        <v>187121</v>
      </c>
      <c r="F60" s="24">
        <f t="shared" si="0"/>
        <v>187121</v>
      </c>
      <c r="G60" s="24">
        <f>+G61+G62+G63+G64+G65+G66+G67+G68+G69+G70+G71+G72+G73+G74+G75+G76+G77+G78+G79+G80+G81+G82+G83</f>
        <v>0</v>
      </c>
      <c r="H60" s="24">
        <f t="shared" si="1"/>
        <v>187121</v>
      </c>
    </row>
    <row r="61" spans="2:8" x14ac:dyDescent="0.4">
      <c r="B61" s="22"/>
      <c r="C61" s="22"/>
      <c r="D61" s="23" t="s">
        <v>57</v>
      </c>
      <c r="E61" s="24"/>
      <c r="F61" s="24">
        <f t="shared" si="0"/>
        <v>0</v>
      </c>
      <c r="G61" s="24"/>
      <c r="H61" s="24">
        <f t="shared" si="1"/>
        <v>0</v>
      </c>
    </row>
    <row r="62" spans="2:8" x14ac:dyDescent="0.4">
      <c r="B62" s="22"/>
      <c r="C62" s="22"/>
      <c r="D62" s="23" t="s">
        <v>58</v>
      </c>
      <c r="E62" s="24"/>
      <c r="F62" s="24">
        <f t="shared" si="0"/>
        <v>0</v>
      </c>
      <c r="G62" s="24"/>
      <c r="H62" s="24">
        <f t="shared" si="1"/>
        <v>0</v>
      </c>
    </row>
    <row r="63" spans="2:8" x14ac:dyDescent="0.4">
      <c r="B63" s="22"/>
      <c r="C63" s="22"/>
      <c r="D63" s="23" t="s">
        <v>59</v>
      </c>
      <c r="E63" s="24">
        <v>1000</v>
      </c>
      <c r="F63" s="24">
        <f t="shared" si="0"/>
        <v>1000</v>
      </c>
      <c r="G63" s="24"/>
      <c r="H63" s="24">
        <f t="shared" si="1"/>
        <v>1000</v>
      </c>
    </row>
    <row r="64" spans="2:8" x14ac:dyDescent="0.4">
      <c r="B64" s="22"/>
      <c r="C64" s="22"/>
      <c r="D64" s="23" t="s">
        <v>60</v>
      </c>
      <c r="E64" s="24"/>
      <c r="F64" s="24">
        <f t="shared" si="0"/>
        <v>0</v>
      </c>
      <c r="G64" s="24"/>
      <c r="H64" s="24">
        <f t="shared" si="1"/>
        <v>0</v>
      </c>
    </row>
    <row r="65" spans="2:8" x14ac:dyDescent="0.4">
      <c r="B65" s="22"/>
      <c r="C65" s="22"/>
      <c r="D65" s="23" t="s">
        <v>61</v>
      </c>
      <c r="E65" s="24"/>
      <c r="F65" s="24">
        <f t="shared" si="0"/>
        <v>0</v>
      </c>
      <c r="G65" s="24"/>
      <c r="H65" s="24">
        <f t="shared" si="1"/>
        <v>0</v>
      </c>
    </row>
    <row r="66" spans="2:8" x14ac:dyDescent="0.4">
      <c r="B66" s="22"/>
      <c r="C66" s="22"/>
      <c r="D66" s="23" t="s">
        <v>62</v>
      </c>
      <c r="E66" s="24"/>
      <c r="F66" s="24">
        <f t="shared" si="0"/>
        <v>0</v>
      </c>
      <c r="G66" s="24"/>
      <c r="H66" s="24">
        <f t="shared" si="1"/>
        <v>0</v>
      </c>
    </row>
    <row r="67" spans="2:8" x14ac:dyDescent="0.4">
      <c r="B67" s="22"/>
      <c r="C67" s="22"/>
      <c r="D67" s="23" t="s">
        <v>63</v>
      </c>
      <c r="E67" s="24">
        <v>29815</v>
      </c>
      <c r="F67" s="24">
        <f t="shared" si="0"/>
        <v>29815</v>
      </c>
      <c r="G67" s="24"/>
      <c r="H67" s="24">
        <f t="shared" si="1"/>
        <v>29815</v>
      </c>
    </row>
    <row r="68" spans="2:8" x14ac:dyDescent="0.4">
      <c r="B68" s="22"/>
      <c r="C68" s="22"/>
      <c r="D68" s="23" t="s">
        <v>64</v>
      </c>
      <c r="E68" s="24">
        <v>2640</v>
      </c>
      <c r="F68" s="24">
        <f t="shared" si="0"/>
        <v>2640</v>
      </c>
      <c r="G68" s="24"/>
      <c r="H68" s="24">
        <f t="shared" si="1"/>
        <v>2640</v>
      </c>
    </row>
    <row r="69" spans="2:8" x14ac:dyDescent="0.4">
      <c r="B69" s="22"/>
      <c r="C69" s="22"/>
      <c r="D69" s="23" t="s">
        <v>65</v>
      </c>
      <c r="E69" s="24"/>
      <c r="F69" s="24">
        <f t="shared" si="0"/>
        <v>0</v>
      </c>
      <c r="G69" s="24"/>
      <c r="H69" s="24">
        <f t="shared" si="1"/>
        <v>0</v>
      </c>
    </row>
    <row r="70" spans="2:8" x14ac:dyDescent="0.4">
      <c r="B70" s="22"/>
      <c r="C70" s="22"/>
      <c r="D70" s="23" t="s">
        <v>66</v>
      </c>
      <c r="E70" s="24">
        <v>72127</v>
      </c>
      <c r="F70" s="24">
        <f t="shared" si="0"/>
        <v>72127</v>
      </c>
      <c r="G70" s="24"/>
      <c r="H70" s="24">
        <f t="shared" si="1"/>
        <v>72127</v>
      </c>
    </row>
    <row r="71" spans="2:8" x14ac:dyDescent="0.4">
      <c r="B71" s="22"/>
      <c r="C71" s="22"/>
      <c r="D71" s="23" t="s">
        <v>67</v>
      </c>
      <c r="E71" s="24"/>
      <c r="F71" s="24">
        <f t="shared" si="0"/>
        <v>0</v>
      </c>
      <c r="G71" s="24"/>
      <c r="H71" s="24">
        <f t="shared" si="1"/>
        <v>0</v>
      </c>
    </row>
    <row r="72" spans="2:8" x14ac:dyDescent="0.4">
      <c r="B72" s="22"/>
      <c r="C72" s="22"/>
      <c r="D72" s="23" t="s">
        <v>68</v>
      </c>
      <c r="E72" s="24"/>
      <c r="F72" s="24">
        <f t="shared" ref="F72:F135" si="2">+E72</f>
        <v>0</v>
      </c>
      <c r="G72" s="24"/>
      <c r="H72" s="24">
        <f t="shared" ref="H72:H135" si="3">F72-G72</f>
        <v>0</v>
      </c>
    </row>
    <row r="73" spans="2:8" x14ac:dyDescent="0.4">
      <c r="B73" s="22"/>
      <c r="C73" s="22"/>
      <c r="D73" s="23" t="s">
        <v>69</v>
      </c>
      <c r="E73" s="24"/>
      <c r="F73" s="24">
        <f t="shared" si="2"/>
        <v>0</v>
      </c>
      <c r="G73" s="24"/>
      <c r="H73" s="24">
        <f t="shared" si="3"/>
        <v>0</v>
      </c>
    </row>
    <row r="74" spans="2:8" x14ac:dyDescent="0.4">
      <c r="B74" s="22"/>
      <c r="C74" s="22"/>
      <c r="D74" s="23" t="s">
        <v>70</v>
      </c>
      <c r="E74" s="24"/>
      <c r="F74" s="24">
        <f t="shared" si="2"/>
        <v>0</v>
      </c>
      <c r="G74" s="24"/>
      <c r="H74" s="24">
        <f t="shared" si="3"/>
        <v>0</v>
      </c>
    </row>
    <row r="75" spans="2:8" x14ac:dyDescent="0.4">
      <c r="B75" s="22"/>
      <c r="C75" s="22"/>
      <c r="D75" s="23" t="s">
        <v>71</v>
      </c>
      <c r="E75" s="24"/>
      <c r="F75" s="24">
        <f t="shared" si="2"/>
        <v>0</v>
      </c>
      <c r="G75" s="24"/>
      <c r="H75" s="24">
        <f t="shared" si="3"/>
        <v>0</v>
      </c>
    </row>
    <row r="76" spans="2:8" x14ac:dyDescent="0.4">
      <c r="B76" s="22"/>
      <c r="C76" s="22"/>
      <c r="D76" s="23" t="s">
        <v>72</v>
      </c>
      <c r="E76" s="24"/>
      <c r="F76" s="24">
        <f t="shared" si="2"/>
        <v>0</v>
      </c>
      <c r="G76" s="24"/>
      <c r="H76" s="24">
        <f t="shared" si="3"/>
        <v>0</v>
      </c>
    </row>
    <row r="77" spans="2:8" x14ac:dyDescent="0.4">
      <c r="B77" s="22"/>
      <c r="C77" s="22"/>
      <c r="D77" s="23" t="s">
        <v>73</v>
      </c>
      <c r="E77" s="24">
        <v>79500</v>
      </c>
      <c r="F77" s="24">
        <f t="shared" si="2"/>
        <v>79500</v>
      </c>
      <c r="G77" s="24"/>
      <c r="H77" s="24">
        <f t="shared" si="3"/>
        <v>79500</v>
      </c>
    </row>
    <row r="78" spans="2:8" x14ac:dyDescent="0.4">
      <c r="B78" s="22"/>
      <c r="C78" s="22"/>
      <c r="D78" s="23" t="s">
        <v>74</v>
      </c>
      <c r="E78" s="24"/>
      <c r="F78" s="24">
        <f t="shared" si="2"/>
        <v>0</v>
      </c>
      <c r="G78" s="24"/>
      <c r="H78" s="24">
        <f t="shared" si="3"/>
        <v>0</v>
      </c>
    </row>
    <row r="79" spans="2:8" x14ac:dyDescent="0.4">
      <c r="B79" s="22"/>
      <c r="C79" s="22"/>
      <c r="D79" s="23" t="s">
        <v>75</v>
      </c>
      <c r="E79" s="24"/>
      <c r="F79" s="24">
        <f t="shared" si="2"/>
        <v>0</v>
      </c>
      <c r="G79" s="24"/>
      <c r="H79" s="24">
        <f t="shared" si="3"/>
        <v>0</v>
      </c>
    </row>
    <row r="80" spans="2:8" x14ac:dyDescent="0.4">
      <c r="B80" s="22"/>
      <c r="C80" s="22"/>
      <c r="D80" s="23" t="s">
        <v>76</v>
      </c>
      <c r="E80" s="24"/>
      <c r="F80" s="24">
        <f t="shared" si="2"/>
        <v>0</v>
      </c>
      <c r="G80" s="24"/>
      <c r="H80" s="24">
        <f t="shared" si="3"/>
        <v>0</v>
      </c>
    </row>
    <row r="81" spans="2:8" x14ac:dyDescent="0.4">
      <c r="B81" s="22"/>
      <c r="C81" s="22"/>
      <c r="D81" s="23" t="s">
        <v>77</v>
      </c>
      <c r="E81" s="24"/>
      <c r="F81" s="24">
        <f t="shared" si="2"/>
        <v>0</v>
      </c>
      <c r="G81" s="24"/>
      <c r="H81" s="24">
        <f t="shared" si="3"/>
        <v>0</v>
      </c>
    </row>
    <row r="82" spans="2:8" x14ac:dyDescent="0.4">
      <c r="B82" s="22"/>
      <c r="C82" s="22"/>
      <c r="D82" s="23" t="s">
        <v>78</v>
      </c>
      <c r="E82" s="24"/>
      <c r="F82" s="24">
        <f t="shared" si="2"/>
        <v>0</v>
      </c>
      <c r="G82" s="24"/>
      <c r="H82" s="24">
        <f t="shared" si="3"/>
        <v>0</v>
      </c>
    </row>
    <row r="83" spans="2:8" x14ac:dyDescent="0.4">
      <c r="B83" s="22"/>
      <c r="C83" s="22"/>
      <c r="D83" s="23" t="s">
        <v>55</v>
      </c>
      <c r="E83" s="24">
        <v>2039</v>
      </c>
      <c r="F83" s="24">
        <f t="shared" si="2"/>
        <v>2039</v>
      </c>
      <c r="G83" s="24"/>
      <c r="H83" s="24">
        <f t="shared" si="3"/>
        <v>2039</v>
      </c>
    </row>
    <row r="84" spans="2:8" x14ac:dyDescent="0.4">
      <c r="B84" s="22"/>
      <c r="C84" s="22"/>
      <c r="D84" s="23" t="s">
        <v>79</v>
      </c>
      <c r="E84" s="24"/>
      <c r="F84" s="24">
        <f t="shared" si="2"/>
        <v>0</v>
      </c>
      <c r="G84" s="24"/>
      <c r="H84" s="24">
        <f t="shared" si="3"/>
        <v>0</v>
      </c>
    </row>
    <row r="85" spans="2:8" x14ac:dyDescent="0.4">
      <c r="B85" s="22"/>
      <c r="C85" s="22"/>
      <c r="D85" s="23" t="s">
        <v>80</v>
      </c>
      <c r="E85" s="24">
        <f>+E86</f>
        <v>0</v>
      </c>
      <c r="F85" s="24">
        <f t="shared" si="2"/>
        <v>0</v>
      </c>
      <c r="G85" s="24">
        <f>+G86</f>
        <v>0</v>
      </c>
      <c r="H85" s="24">
        <f t="shared" si="3"/>
        <v>0</v>
      </c>
    </row>
    <row r="86" spans="2:8" x14ac:dyDescent="0.4">
      <c r="B86" s="22"/>
      <c r="C86" s="22"/>
      <c r="D86" s="23" t="s">
        <v>55</v>
      </c>
      <c r="E86" s="24"/>
      <c r="F86" s="24">
        <f t="shared" si="2"/>
        <v>0</v>
      </c>
      <c r="G86" s="24"/>
      <c r="H86" s="24">
        <f t="shared" si="3"/>
        <v>0</v>
      </c>
    </row>
    <row r="87" spans="2:8" x14ac:dyDescent="0.4">
      <c r="B87" s="22"/>
      <c r="C87" s="22"/>
      <c r="D87" s="23" t="s">
        <v>81</v>
      </c>
      <c r="E87" s="24">
        <f>+E88+E89+E91</f>
        <v>0</v>
      </c>
      <c r="F87" s="24">
        <f t="shared" si="2"/>
        <v>0</v>
      </c>
      <c r="G87" s="24">
        <f>+G88+G89+G91</f>
        <v>0</v>
      </c>
      <c r="H87" s="24">
        <f t="shared" si="3"/>
        <v>0</v>
      </c>
    </row>
    <row r="88" spans="2:8" x14ac:dyDescent="0.4">
      <c r="B88" s="22"/>
      <c r="C88" s="22"/>
      <c r="D88" s="23" t="s">
        <v>82</v>
      </c>
      <c r="E88" s="24"/>
      <c r="F88" s="24">
        <f t="shared" si="2"/>
        <v>0</v>
      </c>
      <c r="G88" s="24"/>
      <c r="H88" s="24">
        <f t="shared" si="3"/>
        <v>0</v>
      </c>
    </row>
    <row r="89" spans="2:8" x14ac:dyDescent="0.4">
      <c r="B89" s="22"/>
      <c r="C89" s="22"/>
      <c r="D89" s="23" t="s">
        <v>83</v>
      </c>
      <c r="E89" s="24">
        <f>+E90</f>
        <v>0</v>
      </c>
      <c r="F89" s="24">
        <f t="shared" si="2"/>
        <v>0</v>
      </c>
      <c r="G89" s="24">
        <f>+G90</f>
        <v>0</v>
      </c>
      <c r="H89" s="24">
        <f t="shared" si="3"/>
        <v>0</v>
      </c>
    </row>
    <row r="90" spans="2:8" x14ac:dyDescent="0.4">
      <c r="B90" s="22"/>
      <c r="C90" s="22"/>
      <c r="D90" s="23" t="s">
        <v>84</v>
      </c>
      <c r="E90" s="24"/>
      <c r="F90" s="24">
        <f t="shared" si="2"/>
        <v>0</v>
      </c>
      <c r="G90" s="24"/>
      <c r="H90" s="24">
        <f t="shared" si="3"/>
        <v>0</v>
      </c>
    </row>
    <row r="91" spans="2:8" x14ac:dyDescent="0.4">
      <c r="B91" s="22"/>
      <c r="C91" s="22"/>
      <c r="D91" s="23" t="s">
        <v>85</v>
      </c>
      <c r="E91" s="24"/>
      <c r="F91" s="24">
        <f t="shared" si="2"/>
        <v>0</v>
      </c>
      <c r="G91" s="24"/>
      <c r="H91" s="24">
        <f t="shared" si="3"/>
        <v>0</v>
      </c>
    </row>
    <row r="92" spans="2:8" x14ac:dyDescent="0.4">
      <c r="B92" s="22"/>
      <c r="C92" s="25"/>
      <c r="D92" s="26" t="s">
        <v>86</v>
      </c>
      <c r="E92" s="27">
        <f>+E49+E57+E60+E84+E85+E87</f>
        <v>2740915</v>
      </c>
      <c r="F92" s="27">
        <f t="shared" si="2"/>
        <v>2740915</v>
      </c>
      <c r="G92" s="27">
        <f>+G49+G57+G60+G84+G85+G87</f>
        <v>0</v>
      </c>
      <c r="H92" s="27">
        <f t="shared" si="3"/>
        <v>2740915</v>
      </c>
    </row>
    <row r="93" spans="2:8" x14ac:dyDescent="0.4">
      <c r="B93" s="25"/>
      <c r="C93" s="28" t="s">
        <v>87</v>
      </c>
      <c r="D93" s="29"/>
      <c r="E93" s="30">
        <f xml:space="preserve"> +E48 - E92</f>
        <v>-58340</v>
      </c>
      <c r="F93" s="30">
        <f t="shared" si="2"/>
        <v>-58340</v>
      </c>
      <c r="G93" s="30">
        <f xml:space="preserve"> +G48 - G92</f>
        <v>0</v>
      </c>
      <c r="H93" s="30">
        <f t="shared" si="3"/>
        <v>-58340</v>
      </c>
    </row>
    <row r="94" spans="2:8" x14ac:dyDescent="0.4">
      <c r="B94" s="19" t="s">
        <v>88</v>
      </c>
      <c r="C94" s="19" t="s">
        <v>11</v>
      </c>
      <c r="D94" s="23" t="s">
        <v>89</v>
      </c>
      <c r="E94" s="24">
        <f>+E95+E96</f>
        <v>0</v>
      </c>
      <c r="F94" s="24">
        <f t="shared" si="2"/>
        <v>0</v>
      </c>
      <c r="G94" s="24">
        <f>+G95+G96</f>
        <v>0</v>
      </c>
      <c r="H94" s="24">
        <f t="shared" si="3"/>
        <v>0</v>
      </c>
    </row>
    <row r="95" spans="2:8" x14ac:dyDescent="0.4">
      <c r="B95" s="22"/>
      <c r="C95" s="22"/>
      <c r="D95" s="23" t="s">
        <v>90</v>
      </c>
      <c r="E95" s="24"/>
      <c r="F95" s="24">
        <f t="shared" si="2"/>
        <v>0</v>
      </c>
      <c r="G95" s="24"/>
      <c r="H95" s="24">
        <f t="shared" si="3"/>
        <v>0</v>
      </c>
    </row>
    <row r="96" spans="2:8" x14ac:dyDescent="0.4">
      <c r="B96" s="22"/>
      <c r="C96" s="22"/>
      <c r="D96" s="23" t="s">
        <v>91</v>
      </c>
      <c r="E96" s="24"/>
      <c r="F96" s="24">
        <f t="shared" si="2"/>
        <v>0</v>
      </c>
      <c r="G96" s="24"/>
      <c r="H96" s="24">
        <f t="shared" si="3"/>
        <v>0</v>
      </c>
    </row>
    <row r="97" spans="2:8" x14ac:dyDescent="0.4">
      <c r="B97" s="22"/>
      <c r="C97" s="22"/>
      <c r="D97" s="23" t="s">
        <v>92</v>
      </c>
      <c r="E97" s="24">
        <f>+E98+E99</f>
        <v>0</v>
      </c>
      <c r="F97" s="24">
        <f t="shared" si="2"/>
        <v>0</v>
      </c>
      <c r="G97" s="24">
        <f>+G98+G99</f>
        <v>0</v>
      </c>
      <c r="H97" s="24">
        <f t="shared" si="3"/>
        <v>0</v>
      </c>
    </row>
    <row r="98" spans="2:8" x14ac:dyDescent="0.4">
      <c r="B98" s="22"/>
      <c r="C98" s="22"/>
      <c r="D98" s="23" t="s">
        <v>93</v>
      </c>
      <c r="E98" s="24"/>
      <c r="F98" s="24">
        <f t="shared" si="2"/>
        <v>0</v>
      </c>
      <c r="G98" s="24"/>
      <c r="H98" s="24">
        <f t="shared" si="3"/>
        <v>0</v>
      </c>
    </row>
    <row r="99" spans="2:8" x14ac:dyDescent="0.4">
      <c r="B99" s="22"/>
      <c r="C99" s="22"/>
      <c r="D99" s="23" t="s">
        <v>94</v>
      </c>
      <c r="E99" s="24"/>
      <c r="F99" s="24">
        <f t="shared" si="2"/>
        <v>0</v>
      </c>
      <c r="G99" s="24"/>
      <c r="H99" s="24">
        <f t="shared" si="3"/>
        <v>0</v>
      </c>
    </row>
    <row r="100" spans="2:8" x14ac:dyDescent="0.4">
      <c r="B100" s="22"/>
      <c r="C100" s="22"/>
      <c r="D100" s="23" t="s">
        <v>95</v>
      </c>
      <c r="E100" s="24"/>
      <c r="F100" s="24">
        <f t="shared" si="2"/>
        <v>0</v>
      </c>
      <c r="G100" s="24"/>
      <c r="H100" s="24">
        <f t="shared" si="3"/>
        <v>0</v>
      </c>
    </row>
    <row r="101" spans="2:8" x14ac:dyDescent="0.4">
      <c r="B101" s="22"/>
      <c r="C101" s="22"/>
      <c r="D101" s="23" t="s">
        <v>96</v>
      </c>
      <c r="E101" s="24">
        <f>+E102+E103</f>
        <v>0</v>
      </c>
      <c r="F101" s="24">
        <f t="shared" si="2"/>
        <v>0</v>
      </c>
      <c r="G101" s="24">
        <f>+G102+G103</f>
        <v>0</v>
      </c>
      <c r="H101" s="24">
        <f t="shared" si="3"/>
        <v>0</v>
      </c>
    </row>
    <row r="102" spans="2:8" x14ac:dyDescent="0.4">
      <c r="B102" s="22"/>
      <c r="C102" s="22"/>
      <c r="D102" s="23" t="s">
        <v>97</v>
      </c>
      <c r="E102" s="24"/>
      <c r="F102" s="24">
        <f t="shared" si="2"/>
        <v>0</v>
      </c>
      <c r="G102" s="24"/>
      <c r="H102" s="24">
        <f t="shared" si="3"/>
        <v>0</v>
      </c>
    </row>
    <row r="103" spans="2:8" x14ac:dyDescent="0.4">
      <c r="B103" s="22"/>
      <c r="C103" s="22"/>
      <c r="D103" s="23" t="s">
        <v>98</v>
      </c>
      <c r="E103" s="24"/>
      <c r="F103" s="24">
        <f t="shared" si="2"/>
        <v>0</v>
      </c>
      <c r="G103" s="24"/>
      <c r="H103" s="24">
        <f t="shared" si="3"/>
        <v>0</v>
      </c>
    </row>
    <row r="104" spans="2:8" x14ac:dyDescent="0.4">
      <c r="B104" s="22"/>
      <c r="C104" s="22"/>
      <c r="D104" s="23" t="s">
        <v>99</v>
      </c>
      <c r="E104" s="24"/>
      <c r="F104" s="24">
        <f t="shared" si="2"/>
        <v>0</v>
      </c>
      <c r="G104" s="24"/>
      <c r="H104" s="24">
        <f t="shared" si="3"/>
        <v>0</v>
      </c>
    </row>
    <row r="105" spans="2:8" x14ac:dyDescent="0.4">
      <c r="B105" s="22"/>
      <c r="C105" s="25"/>
      <c r="D105" s="26" t="s">
        <v>100</v>
      </c>
      <c r="E105" s="27">
        <f>+E94+E97+E100+E101+E104</f>
        <v>0</v>
      </c>
      <c r="F105" s="27">
        <f t="shared" si="2"/>
        <v>0</v>
      </c>
      <c r="G105" s="27">
        <f>+G94+G97+G100+G101+G104</f>
        <v>0</v>
      </c>
      <c r="H105" s="27">
        <f t="shared" si="3"/>
        <v>0</v>
      </c>
    </row>
    <row r="106" spans="2:8" x14ac:dyDescent="0.4">
      <c r="B106" s="22"/>
      <c r="C106" s="19" t="s">
        <v>44</v>
      </c>
      <c r="D106" s="23" t="s">
        <v>101</v>
      </c>
      <c r="E106" s="24"/>
      <c r="F106" s="24">
        <f t="shared" si="2"/>
        <v>0</v>
      </c>
      <c r="G106" s="24"/>
      <c r="H106" s="24">
        <f t="shared" si="3"/>
        <v>0</v>
      </c>
    </row>
    <row r="107" spans="2:8" x14ac:dyDescent="0.4">
      <c r="B107" s="22"/>
      <c r="C107" s="22"/>
      <c r="D107" s="23" t="s">
        <v>102</v>
      </c>
      <c r="E107" s="24">
        <f>+E108+E109+E110+E111+E112+E113</f>
        <v>0</v>
      </c>
      <c r="F107" s="24">
        <f t="shared" si="2"/>
        <v>0</v>
      </c>
      <c r="G107" s="24">
        <f>+G108+G109+G110+G111+G112+G113</f>
        <v>0</v>
      </c>
      <c r="H107" s="24">
        <f t="shared" si="3"/>
        <v>0</v>
      </c>
    </row>
    <row r="108" spans="2:8" x14ac:dyDescent="0.4">
      <c r="B108" s="22"/>
      <c r="C108" s="22"/>
      <c r="D108" s="23" t="s">
        <v>103</v>
      </c>
      <c r="E108" s="24"/>
      <c r="F108" s="24">
        <f t="shared" si="2"/>
        <v>0</v>
      </c>
      <c r="G108" s="24"/>
      <c r="H108" s="24">
        <f t="shared" si="3"/>
        <v>0</v>
      </c>
    </row>
    <row r="109" spans="2:8" x14ac:dyDescent="0.4">
      <c r="B109" s="22"/>
      <c r="C109" s="22"/>
      <c r="D109" s="23" t="s">
        <v>104</v>
      </c>
      <c r="E109" s="24"/>
      <c r="F109" s="24">
        <f t="shared" si="2"/>
        <v>0</v>
      </c>
      <c r="G109" s="24"/>
      <c r="H109" s="24">
        <f t="shared" si="3"/>
        <v>0</v>
      </c>
    </row>
    <row r="110" spans="2:8" x14ac:dyDescent="0.4">
      <c r="B110" s="22"/>
      <c r="C110" s="22"/>
      <c r="D110" s="23" t="s">
        <v>105</v>
      </c>
      <c r="E110" s="24"/>
      <c r="F110" s="24">
        <f t="shared" si="2"/>
        <v>0</v>
      </c>
      <c r="G110" s="24"/>
      <c r="H110" s="24">
        <f t="shared" si="3"/>
        <v>0</v>
      </c>
    </row>
    <row r="111" spans="2:8" x14ac:dyDescent="0.4">
      <c r="B111" s="22"/>
      <c r="C111" s="22"/>
      <c r="D111" s="23" t="s">
        <v>106</v>
      </c>
      <c r="E111" s="24"/>
      <c r="F111" s="24">
        <f t="shared" si="2"/>
        <v>0</v>
      </c>
      <c r="G111" s="24"/>
      <c r="H111" s="24">
        <f t="shared" si="3"/>
        <v>0</v>
      </c>
    </row>
    <row r="112" spans="2:8" x14ac:dyDescent="0.4">
      <c r="B112" s="22"/>
      <c r="C112" s="22"/>
      <c r="D112" s="23" t="s">
        <v>107</v>
      </c>
      <c r="E112" s="24"/>
      <c r="F112" s="24">
        <f t="shared" si="2"/>
        <v>0</v>
      </c>
      <c r="G112" s="24"/>
      <c r="H112" s="24">
        <f t="shared" si="3"/>
        <v>0</v>
      </c>
    </row>
    <row r="113" spans="2:8" x14ac:dyDescent="0.4">
      <c r="B113" s="22"/>
      <c r="C113" s="22"/>
      <c r="D113" s="23" t="s">
        <v>108</v>
      </c>
      <c r="E113" s="24"/>
      <c r="F113" s="24">
        <f t="shared" si="2"/>
        <v>0</v>
      </c>
      <c r="G113" s="24"/>
      <c r="H113" s="24">
        <f t="shared" si="3"/>
        <v>0</v>
      </c>
    </row>
    <row r="114" spans="2:8" x14ac:dyDescent="0.4">
      <c r="B114" s="22"/>
      <c r="C114" s="22"/>
      <c r="D114" s="23" t="s">
        <v>109</v>
      </c>
      <c r="E114" s="24"/>
      <c r="F114" s="24">
        <f t="shared" si="2"/>
        <v>0</v>
      </c>
      <c r="G114" s="24"/>
      <c r="H114" s="24">
        <f t="shared" si="3"/>
        <v>0</v>
      </c>
    </row>
    <row r="115" spans="2:8" x14ac:dyDescent="0.4">
      <c r="B115" s="22"/>
      <c r="C115" s="22"/>
      <c r="D115" s="23" t="s">
        <v>110</v>
      </c>
      <c r="E115" s="24"/>
      <c r="F115" s="24">
        <f t="shared" si="2"/>
        <v>0</v>
      </c>
      <c r="G115" s="24"/>
      <c r="H115" s="24">
        <f t="shared" si="3"/>
        <v>0</v>
      </c>
    </row>
    <row r="116" spans="2:8" x14ac:dyDescent="0.4">
      <c r="B116" s="22"/>
      <c r="C116" s="25"/>
      <c r="D116" s="26" t="s">
        <v>111</v>
      </c>
      <c r="E116" s="27">
        <f>+E106+E107+E114+E115</f>
        <v>0</v>
      </c>
      <c r="F116" s="27">
        <f t="shared" si="2"/>
        <v>0</v>
      </c>
      <c r="G116" s="27">
        <f>+G106+G107+G114+G115</f>
        <v>0</v>
      </c>
      <c r="H116" s="27">
        <f t="shared" si="3"/>
        <v>0</v>
      </c>
    </row>
    <row r="117" spans="2:8" x14ac:dyDescent="0.4">
      <c r="B117" s="25"/>
      <c r="C117" s="31" t="s">
        <v>112</v>
      </c>
      <c r="D117" s="29"/>
      <c r="E117" s="30">
        <f xml:space="preserve"> +E105 - E116</f>
        <v>0</v>
      </c>
      <c r="F117" s="30">
        <f t="shared" si="2"/>
        <v>0</v>
      </c>
      <c r="G117" s="30">
        <f xml:space="preserve"> +G105 - G116</f>
        <v>0</v>
      </c>
      <c r="H117" s="30">
        <f t="shared" si="3"/>
        <v>0</v>
      </c>
    </row>
    <row r="118" spans="2:8" x14ac:dyDescent="0.4">
      <c r="B118" s="19" t="s">
        <v>113</v>
      </c>
      <c r="C118" s="19" t="s">
        <v>11</v>
      </c>
      <c r="D118" s="23" t="s">
        <v>114</v>
      </c>
      <c r="E118" s="24"/>
      <c r="F118" s="24">
        <f t="shared" si="2"/>
        <v>0</v>
      </c>
      <c r="G118" s="24"/>
      <c r="H118" s="24">
        <f t="shared" si="3"/>
        <v>0</v>
      </c>
    </row>
    <row r="119" spans="2:8" x14ac:dyDescent="0.4">
      <c r="B119" s="22"/>
      <c r="C119" s="22"/>
      <c r="D119" s="23" t="s">
        <v>115</v>
      </c>
      <c r="E119" s="24"/>
      <c r="F119" s="24">
        <f t="shared" si="2"/>
        <v>0</v>
      </c>
      <c r="G119" s="24"/>
      <c r="H119" s="24">
        <f t="shared" si="3"/>
        <v>0</v>
      </c>
    </row>
    <row r="120" spans="2:8" x14ac:dyDescent="0.4">
      <c r="B120" s="22"/>
      <c r="C120" s="22"/>
      <c r="D120" s="23" t="s">
        <v>116</v>
      </c>
      <c r="E120" s="24"/>
      <c r="F120" s="24">
        <f t="shared" si="2"/>
        <v>0</v>
      </c>
      <c r="G120" s="24"/>
      <c r="H120" s="24">
        <f t="shared" si="3"/>
        <v>0</v>
      </c>
    </row>
    <row r="121" spans="2:8" x14ac:dyDescent="0.4">
      <c r="B121" s="22"/>
      <c r="C121" s="22"/>
      <c r="D121" s="23" t="s">
        <v>117</v>
      </c>
      <c r="E121" s="24"/>
      <c r="F121" s="24">
        <f t="shared" si="2"/>
        <v>0</v>
      </c>
      <c r="G121" s="24"/>
      <c r="H121" s="24">
        <f t="shared" si="3"/>
        <v>0</v>
      </c>
    </row>
    <row r="122" spans="2:8" x14ac:dyDescent="0.4">
      <c r="B122" s="22"/>
      <c r="C122" s="22"/>
      <c r="D122" s="23" t="s">
        <v>118</v>
      </c>
      <c r="E122" s="24">
        <f>+E123+E124</f>
        <v>0</v>
      </c>
      <c r="F122" s="24">
        <f t="shared" si="2"/>
        <v>0</v>
      </c>
      <c r="G122" s="24">
        <f>+G123+G124</f>
        <v>0</v>
      </c>
      <c r="H122" s="24">
        <f t="shared" si="3"/>
        <v>0</v>
      </c>
    </row>
    <row r="123" spans="2:8" x14ac:dyDescent="0.4">
      <c r="B123" s="22"/>
      <c r="C123" s="22"/>
      <c r="D123" s="23" t="s">
        <v>119</v>
      </c>
      <c r="E123" s="24"/>
      <c r="F123" s="24">
        <f t="shared" si="2"/>
        <v>0</v>
      </c>
      <c r="G123" s="24"/>
      <c r="H123" s="24">
        <f t="shared" si="3"/>
        <v>0</v>
      </c>
    </row>
    <row r="124" spans="2:8" x14ac:dyDescent="0.4">
      <c r="B124" s="22"/>
      <c r="C124" s="22"/>
      <c r="D124" s="23" t="s">
        <v>120</v>
      </c>
      <c r="E124" s="24"/>
      <c r="F124" s="24">
        <f t="shared" si="2"/>
        <v>0</v>
      </c>
      <c r="G124" s="24"/>
      <c r="H124" s="24">
        <f t="shared" si="3"/>
        <v>0</v>
      </c>
    </row>
    <row r="125" spans="2:8" x14ac:dyDescent="0.4">
      <c r="B125" s="22"/>
      <c r="C125" s="22"/>
      <c r="D125" s="23" t="s">
        <v>121</v>
      </c>
      <c r="E125" s="24"/>
      <c r="F125" s="24">
        <f t="shared" si="2"/>
        <v>0</v>
      </c>
      <c r="G125" s="24"/>
      <c r="H125" s="24">
        <f t="shared" si="3"/>
        <v>0</v>
      </c>
    </row>
    <row r="126" spans="2:8" x14ac:dyDescent="0.4">
      <c r="B126" s="22"/>
      <c r="C126" s="22"/>
      <c r="D126" s="23" t="s">
        <v>122</v>
      </c>
      <c r="E126" s="24"/>
      <c r="F126" s="24">
        <f t="shared" si="2"/>
        <v>0</v>
      </c>
      <c r="G126" s="24"/>
      <c r="H126" s="24">
        <f t="shared" si="3"/>
        <v>0</v>
      </c>
    </row>
    <row r="127" spans="2:8" x14ac:dyDescent="0.4">
      <c r="B127" s="22"/>
      <c r="C127" s="22"/>
      <c r="D127" s="23" t="s">
        <v>123</v>
      </c>
      <c r="E127" s="24"/>
      <c r="F127" s="24">
        <f t="shared" si="2"/>
        <v>0</v>
      </c>
      <c r="G127" s="24"/>
      <c r="H127" s="24">
        <f t="shared" si="3"/>
        <v>0</v>
      </c>
    </row>
    <row r="128" spans="2:8" x14ac:dyDescent="0.4">
      <c r="B128" s="22"/>
      <c r="C128" s="22"/>
      <c r="D128" s="23" t="s">
        <v>124</v>
      </c>
      <c r="E128" s="24"/>
      <c r="F128" s="24">
        <f t="shared" si="2"/>
        <v>0</v>
      </c>
      <c r="G128" s="24"/>
      <c r="H128" s="24">
        <f t="shared" si="3"/>
        <v>0</v>
      </c>
    </row>
    <row r="129" spans="2:8" x14ac:dyDescent="0.4">
      <c r="B129" s="22"/>
      <c r="C129" s="22"/>
      <c r="D129" s="23" t="s">
        <v>125</v>
      </c>
      <c r="E129" s="24"/>
      <c r="F129" s="24">
        <f t="shared" si="2"/>
        <v>0</v>
      </c>
      <c r="G129" s="24"/>
      <c r="H129" s="24">
        <f t="shared" si="3"/>
        <v>0</v>
      </c>
    </row>
    <row r="130" spans="2:8" x14ac:dyDescent="0.4">
      <c r="B130" s="22"/>
      <c r="C130" s="22"/>
      <c r="D130" s="23" t="s">
        <v>126</v>
      </c>
      <c r="E130" s="24"/>
      <c r="F130" s="24">
        <f t="shared" si="2"/>
        <v>0</v>
      </c>
      <c r="G130" s="24"/>
      <c r="H130" s="24">
        <f t="shared" si="3"/>
        <v>0</v>
      </c>
    </row>
    <row r="131" spans="2:8" x14ac:dyDescent="0.4">
      <c r="B131" s="22"/>
      <c r="C131" s="22"/>
      <c r="D131" s="23" t="s">
        <v>127</v>
      </c>
      <c r="E131" s="24"/>
      <c r="F131" s="24">
        <f t="shared" si="2"/>
        <v>0</v>
      </c>
      <c r="G131" s="24"/>
      <c r="H131" s="24">
        <f t="shared" si="3"/>
        <v>0</v>
      </c>
    </row>
    <row r="132" spans="2:8" x14ac:dyDescent="0.4">
      <c r="B132" s="22"/>
      <c r="C132" s="22"/>
      <c r="D132" s="23" t="s">
        <v>128</v>
      </c>
      <c r="E132" s="24">
        <f>+E133</f>
        <v>0</v>
      </c>
      <c r="F132" s="24">
        <f t="shared" si="2"/>
        <v>0</v>
      </c>
      <c r="G132" s="24">
        <f>+G133</f>
        <v>0</v>
      </c>
      <c r="H132" s="24">
        <f t="shared" si="3"/>
        <v>0</v>
      </c>
    </row>
    <row r="133" spans="2:8" x14ac:dyDescent="0.4">
      <c r="B133" s="22"/>
      <c r="C133" s="22"/>
      <c r="D133" s="23" t="s">
        <v>129</v>
      </c>
      <c r="E133" s="24"/>
      <c r="F133" s="24">
        <f t="shared" si="2"/>
        <v>0</v>
      </c>
      <c r="G133" s="24"/>
      <c r="H133" s="24">
        <f t="shared" si="3"/>
        <v>0</v>
      </c>
    </row>
    <row r="134" spans="2:8" x14ac:dyDescent="0.4">
      <c r="B134" s="22"/>
      <c r="C134" s="25"/>
      <c r="D134" s="26" t="s">
        <v>130</v>
      </c>
      <c r="E134" s="27">
        <f>+E118+E119+E120+E121+E122+E125+E126+E127+E128+E129+E130+E131+E132</f>
        <v>0</v>
      </c>
      <c r="F134" s="27">
        <f t="shared" si="2"/>
        <v>0</v>
      </c>
      <c r="G134" s="27">
        <f>+G118+G119+G120+G121+G122+G125+G126+G127+G128+G129+G130+G131+G132</f>
        <v>0</v>
      </c>
      <c r="H134" s="27">
        <f t="shared" si="3"/>
        <v>0</v>
      </c>
    </row>
    <row r="135" spans="2:8" x14ac:dyDescent="0.4">
      <c r="B135" s="22"/>
      <c r="C135" s="19" t="s">
        <v>44</v>
      </c>
      <c r="D135" s="23" t="s">
        <v>131</v>
      </c>
      <c r="E135" s="24"/>
      <c r="F135" s="24">
        <f t="shared" si="2"/>
        <v>0</v>
      </c>
      <c r="G135" s="24"/>
      <c r="H135" s="24">
        <f t="shared" si="3"/>
        <v>0</v>
      </c>
    </row>
    <row r="136" spans="2:8" x14ac:dyDescent="0.4">
      <c r="B136" s="22"/>
      <c r="C136" s="22"/>
      <c r="D136" s="23" t="s">
        <v>132</v>
      </c>
      <c r="E136" s="24"/>
      <c r="F136" s="24">
        <f t="shared" ref="F136:F153" si="4">+E136</f>
        <v>0</v>
      </c>
      <c r="G136" s="24"/>
      <c r="H136" s="24">
        <f t="shared" ref="H136:H153" si="5">F136-G136</f>
        <v>0</v>
      </c>
    </row>
    <row r="137" spans="2:8" x14ac:dyDescent="0.4">
      <c r="B137" s="22"/>
      <c r="C137" s="22"/>
      <c r="D137" s="23" t="s">
        <v>133</v>
      </c>
      <c r="E137" s="24"/>
      <c r="F137" s="24">
        <f t="shared" si="4"/>
        <v>0</v>
      </c>
      <c r="G137" s="24"/>
      <c r="H137" s="24">
        <f t="shared" si="5"/>
        <v>0</v>
      </c>
    </row>
    <row r="138" spans="2:8" x14ac:dyDescent="0.4">
      <c r="B138" s="22"/>
      <c r="C138" s="22"/>
      <c r="D138" s="23" t="s">
        <v>134</v>
      </c>
      <c r="E138" s="24">
        <f>+E139</f>
        <v>0</v>
      </c>
      <c r="F138" s="24">
        <f t="shared" si="4"/>
        <v>0</v>
      </c>
      <c r="G138" s="24">
        <f>+G139</f>
        <v>0</v>
      </c>
      <c r="H138" s="24">
        <f t="shared" si="5"/>
        <v>0</v>
      </c>
    </row>
    <row r="139" spans="2:8" x14ac:dyDescent="0.4">
      <c r="B139" s="22"/>
      <c r="C139" s="22"/>
      <c r="D139" s="23" t="s">
        <v>135</v>
      </c>
      <c r="E139" s="24"/>
      <c r="F139" s="24">
        <f t="shared" si="4"/>
        <v>0</v>
      </c>
      <c r="G139" s="24"/>
      <c r="H139" s="24">
        <f t="shared" si="5"/>
        <v>0</v>
      </c>
    </row>
    <row r="140" spans="2:8" x14ac:dyDescent="0.4">
      <c r="B140" s="22"/>
      <c r="C140" s="22"/>
      <c r="D140" s="23" t="s">
        <v>136</v>
      </c>
      <c r="E140" s="24"/>
      <c r="F140" s="24">
        <f t="shared" si="4"/>
        <v>0</v>
      </c>
      <c r="G140" s="24"/>
      <c r="H140" s="24">
        <f t="shared" si="5"/>
        <v>0</v>
      </c>
    </row>
    <row r="141" spans="2:8" x14ac:dyDescent="0.4">
      <c r="B141" s="22"/>
      <c r="C141" s="22"/>
      <c r="D141" s="23" t="s">
        <v>137</v>
      </c>
      <c r="E141" s="24"/>
      <c r="F141" s="24">
        <f t="shared" si="4"/>
        <v>0</v>
      </c>
      <c r="G141" s="24"/>
      <c r="H141" s="24">
        <f t="shared" si="5"/>
        <v>0</v>
      </c>
    </row>
    <row r="142" spans="2:8" x14ac:dyDescent="0.4">
      <c r="B142" s="22"/>
      <c r="C142" s="22"/>
      <c r="D142" s="23" t="s">
        <v>138</v>
      </c>
      <c r="E142" s="24"/>
      <c r="F142" s="24">
        <f t="shared" si="4"/>
        <v>0</v>
      </c>
      <c r="G142" s="24"/>
      <c r="H142" s="24">
        <f t="shared" si="5"/>
        <v>0</v>
      </c>
    </row>
    <row r="143" spans="2:8" x14ac:dyDescent="0.4">
      <c r="B143" s="22"/>
      <c r="C143" s="22"/>
      <c r="D143" s="32" t="s">
        <v>139</v>
      </c>
      <c r="E143" s="33"/>
      <c r="F143" s="33">
        <f t="shared" si="4"/>
        <v>0</v>
      </c>
      <c r="G143" s="33"/>
      <c r="H143" s="33">
        <f t="shared" si="5"/>
        <v>0</v>
      </c>
    </row>
    <row r="144" spans="2:8" x14ac:dyDescent="0.4">
      <c r="B144" s="22"/>
      <c r="C144" s="22"/>
      <c r="D144" s="32" t="s">
        <v>140</v>
      </c>
      <c r="E144" s="33"/>
      <c r="F144" s="33">
        <f t="shared" si="4"/>
        <v>0</v>
      </c>
      <c r="G144" s="33"/>
      <c r="H144" s="33">
        <f t="shared" si="5"/>
        <v>0</v>
      </c>
    </row>
    <row r="145" spans="2:8" x14ac:dyDescent="0.4">
      <c r="B145" s="22"/>
      <c r="C145" s="22"/>
      <c r="D145" s="32" t="s">
        <v>141</v>
      </c>
      <c r="E145" s="33"/>
      <c r="F145" s="33">
        <f t="shared" si="4"/>
        <v>0</v>
      </c>
      <c r="G145" s="33"/>
      <c r="H145" s="33">
        <f t="shared" si="5"/>
        <v>0</v>
      </c>
    </row>
    <row r="146" spans="2:8" x14ac:dyDescent="0.4">
      <c r="B146" s="22"/>
      <c r="C146" s="22"/>
      <c r="D146" s="34" t="s">
        <v>142</v>
      </c>
      <c r="E146" s="33"/>
      <c r="F146" s="33">
        <f t="shared" si="4"/>
        <v>0</v>
      </c>
      <c r="G146" s="33"/>
      <c r="H146" s="33">
        <f t="shared" si="5"/>
        <v>0</v>
      </c>
    </row>
    <row r="147" spans="2:8" x14ac:dyDescent="0.4">
      <c r="B147" s="22"/>
      <c r="C147" s="22"/>
      <c r="D147" s="32" t="s">
        <v>143</v>
      </c>
      <c r="E147" s="33">
        <f>+E148</f>
        <v>0</v>
      </c>
      <c r="F147" s="33">
        <f t="shared" si="4"/>
        <v>0</v>
      </c>
      <c r="G147" s="33">
        <f>+G148</f>
        <v>0</v>
      </c>
      <c r="H147" s="33">
        <f t="shared" si="5"/>
        <v>0</v>
      </c>
    </row>
    <row r="148" spans="2:8" x14ac:dyDescent="0.4">
      <c r="B148" s="22"/>
      <c r="C148" s="22"/>
      <c r="D148" s="32" t="s">
        <v>144</v>
      </c>
      <c r="E148" s="33"/>
      <c r="F148" s="33">
        <f t="shared" si="4"/>
        <v>0</v>
      </c>
      <c r="G148" s="33"/>
      <c r="H148" s="33">
        <f t="shared" si="5"/>
        <v>0</v>
      </c>
    </row>
    <row r="149" spans="2:8" x14ac:dyDescent="0.4">
      <c r="B149" s="22"/>
      <c r="C149" s="25"/>
      <c r="D149" s="35" t="s">
        <v>145</v>
      </c>
      <c r="E149" s="36">
        <f>+E135+E136+E137+E138+E140+E141+E142+E143+E144+E145+E146+E147</f>
        <v>0</v>
      </c>
      <c r="F149" s="36">
        <f t="shared" si="4"/>
        <v>0</v>
      </c>
      <c r="G149" s="36">
        <f>+G135+G136+G137+G138+G140+G141+G142+G143+G144+G145+G146+G147</f>
        <v>0</v>
      </c>
      <c r="H149" s="36">
        <f t="shared" si="5"/>
        <v>0</v>
      </c>
    </row>
    <row r="150" spans="2:8" x14ac:dyDescent="0.4">
      <c r="B150" s="25"/>
      <c r="C150" s="31" t="s">
        <v>146</v>
      </c>
      <c r="D150" s="29"/>
      <c r="E150" s="30">
        <f xml:space="preserve"> +E134 - E149</f>
        <v>0</v>
      </c>
      <c r="F150" s="30">
        <f t="shared" si="4"/>
        <v>0</v>
      </c>
      <c r="G150" s="30">
        <f xml:space="preserve"> +G134 - G149</f>
        <v>0</v>
      </c>
      <c r="H150" s="30">
        <f t="shared" si="5"/>
        <v>0</v>
      </c>
    </row>
    <row r="151" spans="2:8" x14ac:dyDescent="0.4">
      <c r="B151" s="31" t="s">
        <v>153</v>
      </c>
      <c r="C151" s="28"/>
      <c r="D151" s="29"/>
      <c r="E151" s="30">
        <f xml:space="preserve"> +E93 +E117 +E150</f>
        <v>-58340</v>
      </c>
      <c r="F151" s="30">
        <f t="shared" si="4"/>
        <v>-58340</v>
      </c>
      <c r="G151" s="30">
        <f xml:space="preserve"> +G93 +G117 +G150</f>
        <v>0</v>
      </c>
      <c r="H151" s="30">
        <f t="shared" si="5"/>
        <v>-58340</v>
      </c>
    </row>
    <row r="152" spans="2:8" x14ac:dyDescent="0.4">
      <c r="B152" s="31" t="s">
        <v>154</v>
      </c>
      <c r="C152" s="28"/>
      <c r="D152" s="29"/>
      <c r="E152" s="30">
        <v>183598</v>
      </c>
      <c r="F152" s="30">
        <f t="shared" si="4"/>
        <v>183598</v>
      </c>
      <c r="G152" s="30"/>
      <c r="H152" s="30">
        <f t="shared" si="5"/>
        <v>183598</v>
      </c>
    </row>
    <row r="153" spans="2:8" x14ac:dyDescent="0.4">
      <c r="B153" s="31" t="s">
        <v>155</v>
      </c>
      <c r="C153" s="28"/>
      <c r="D153" s="29"/>
      <c r="E153" s="30">
        <f xml:space="preserve"> +E151 +E152</f>
        <v>125258</v>
      </c>
      <c r="F153" s="30">
        <f t="shared" si="4"/>
        <v>125258</v>
      </c>
      <c r="G153" s="30">
        <f xml:space="preserve"> +G151 +G152</f>
        <v>0</v>
      </c>
      <c r="H153" s="30">
        <f t="shared" si="5"/>
        <v>125258</v>
      </c>
    </row>
  </sheetData>
  <mergeCells count="15">
    <mergeCell ref="B118:B150"/>
    <mergeCell ref="C118:C134"/>
    <mergeCell ref="C135:C149"/>
    <mergeCell ref="B7:B93"/>
    <mergeCell ref="C7:C48"/>
    <mergeCell ref="C49:C92"/>
    <mergeCell ref="B94:B117"/>
    <mergeCell ref="C94:C105"/>
    <mergeCell ref="C106:C116"/>
    <mergeCell ref="B2:H2"/>
    <mergeCell ref="B3:H3"/>
    <mergeCell ref="B5:D6"/>
    <mergeCell ref="F5:F6"/>
    <mergeCell ref="G5:G6"/>
    <mergeCell ref="H5:H6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福島区分</vt:lpstr>
      <vt:lpstr>会津区分</vt:lpstr>
      <vt:lpstr>居宅区分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2017-06-14T08:06:47Z</dcterms:created>
  <dcterms:modified xsi:type="dcterms:W3CDTF">2017-06-14T08:06:48Z</dcterms:modified>
</cp:coreProperties>
</file>