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/>
  </bookViews>
  <sheets>
    <sheet name="第三号第一様式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E59" i="1"/>
  <c r="E58" i="1"/>
  <c r="E57" i="1"/>
  <c r="E56" i="1"/>
  <c r="E55" i="1"/>
  <c r="E54" i="1"/>
  <c r="E53" i="1"/>
  <c r="E52" i="1"/>
  <c r="E51" i="1"/>
  <c r="E50" i="1"/>
  <c r="I49" i="1"/>
  <c r="E49" i="1"/>
  <c r="I48" i="1"/>
  <c r="E48" i="1"/>
  <c r="I47" i="1"/>
  <c r="E47" i="1"/>
  <c r="H46" i="1"/>
  <c r="G46" i="1"/>
  <c r="G59" i="1" s="1"/>
  <c r="I59" i="1" s="1"/>
  <c r="E46" i="1"/>
  <c r="I45" i="1"/>
  <c r="E45" i="1"/>
  <c r="I44" i="1"/>
  <c r="E44" i="1"/>
  <c r="E43" i="1"/>
  <c r="E42" i="1"/>
  <c r="I41" i="1"/>
  <c r="E41" i="1"/>
  <c r="I40" i="1"/>
  <c r="E40" i="1"/>
  <c r="I39" i="1"/>
  <c r="E39" i="1"/>
  <c r="I38" i="1"/>
  <c r="D38" i="1"/>
  <c r="C38" i="1"/>
  <c r="E38" i="1" s="1"/>
  <c r="I37" i="1"/>
  <c r="E37" i="1"/>
  <c r="I36" i="1"/>
  <c r="E36" i="1"/>
  <c r="I35" i="1"/>
  <c r="E35" i="1"/>
  <c r="I34" i="1"/>
  <c r="E34" i="1"/>
  <c r="I33" i="1"/>
  <c r="D33" i="1"/>
  <c r="C33" i="1"/>
  <c r="E33" i="1" s="1"/>
  <c r="H32" i="1"/>
  <c r="I32" i="1" s="1"/>
  <c r="G32" i="1"/>
  <c r="D32" i="1"/>
  <c r="E31" i="1"/>
  <c r="E30" i="1"/>
  <c r="E29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H9" i="1"/>
  <c r="H42" i="1" s="1"/>
  <c r="H60" i="1" s="1"/>
  <c r="G9" i="1"/>
  <c r="G42" i="1" s="1"/>
  <c r="D9" i="1"/>
  <c r="D60" i="1" s="1"/>
  <c r="C9" i="1"/>
  <c r="G60" i="1" l="1"/>
  <c r="I60" i="1" s="1"/>
  <c r="I42" i="1"/>
  <c r="C60" i="1"/>
  <c r="E60" i="1" s="1"/>
  <c r="I9" i="1"/>
  <c r="E9" i="1"/>
  <c r="C32" i="1"/>
  <c r="E32" i="1" s="1"/>
  <c r="I46" i="1"/>
</calcChain>
</file>

<file path=xl/sharedStrings.xml><?xml version="1.0" encoding="utf-8"?>
<sst xmlns="http://schemas.openxmlformats.org/spreadsheetml/2006/main" count="105" uniqueCount="99">
  <si>
    <t>第三号第一様式（第二十七条第四項関係）</t>
    <phoneticPr fontId="4"/>
  </si>
  <si>
    <t>法人単位貸借対照表</t>
    <phoneticPr fontId="2"/>
  </si>
  <si>
    <t>平成29年3月31日現在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</si>
  <si>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</si>
  <si>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</si>
  <si>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</si>
  <si>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</si>
  <si>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</si>
  <si>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</si>
  <si>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</si>
  <si>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</si>
  <si>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</si>
  <si>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短期運営資金借入金</t>
  </si>
  <si>
    <t>　有価証券</t>
  </si>
  <si>
    <t>　事業未払金</t>
  </si>
  <si>
    <t>　事業未収金</t>
  </si>
  <si>
    <t>　その他の未払金</t>
  </si>
  <si>
    <t>　未収金</t>
  </si>
  <si>
    <t>　支払手形</t>
  </si>
  <si>
    <t>　未収補助金</t>
  </si>
  <si>
    <t>　役員等短期借入金</t>
  </si>
  <si>
    <t>　未収収益</t>
  </si>
  <si>
    <t>　１年以内返済予定設備資金借入金</t>
  </si>
  <si>
    <t>　受取手形</t>
  </si>
  <si>
    <t>　１年以内返済予定長期運営資金借入金</t>
  </si>
  <si>
    <t>　貯蔵品</t>
  </si>
  <si>
    <t>　１年以内返済予定リース債務</t>
  </si>
  <si>
    <t>　医薬品</t>
  </si>
  <si>
    <t>　１年以内返済予定役員等長期借入金</t>
  </si>
  <si>
    <t>　診療・療養費等材料</t>
  </si>
  <si>
    <t>　１年以内支払予定長期未払金</t>
  </si>
  <si>
    <t>　給食用材料</t>
  </si>
  <si>
    <t>　未払費用</t>
  </si>
  <si>
    <t>　商品・製品</t>
  </si>
  <si>
    <t>　預り金</t>
  </si>
  <si>
    <t>　仕掛品</t>
  </si>
  <si>
    <t>　職員預り金</t>
  </si>
  <si>
    <t>　原材料</t>
  </si>
  <si>
    <t>　前受金</t>
  </si>
  <si>
    <t>　立替金</t>
  </si>
  <si>
    <t>　前受収益</t>
  </si>
  <si>
    <t>　前払金</t>
  </si>
  <si>
    <t>　仮受金</t>
  </si>
  <si>
    <t>　前払費用</t>
  </si>
  <si>
    <t>　賞与引当金</t>
  </si>
  <si>
    <t>　１年以内回収予定長期貸付金</t>
  </si>
  <si>
    <t>　その他の流動負債</t>
  </si>
  <si>
    <t>　短期貸付金</t>
  </si>
  <si>
    <t>　仮払金</t>
  </si>
  <si>
    <t>　その他の流動資産</t>
  </si>
  <si>
    <t>　徴収不能引当金</t>
  </si>
  <si>
    <t>固定資産</t>
  </si>
  <si>
    <t>固定負債</t>
  </si>
  <si>
    <t>基本財産</t>
  </si>
  <si>
    <t>　設備資金借入金</t>
  </si>
  <si>
    <t>　土地</t>
  </si>
  <si>
    <t>　長期運営資金借入金</t>
  </si>
  <si>
    <t>　建物</t>
  </si>
  <si>
    <t>　リース債務</t>
  </si>
  <si>
    <t>　定期預金</t>
  </si>
  <si>
    <t>　役員等長期借入金</t>
  </si>
  <si>
    <t>　投資有価証券</t>
  </si>
  <si>
    <t>　退職共済給付引当金</t>
  </si>
  <si>
    <t>その他の固定資産</t>
  </si>
  <si>
    <t>　退職給付引当金</t>
  </si>
  <si>
    <t>　長期未払金</t>
  </si>
  <si>
    <t>　長期預り金</t>
  </si>
  <si>
    <t>　建物付属設備</t>
  </si>
  <si>
    <t>　その他の固定負債</t>
  </si>
  <si>
    <t>　構築物</t>
  </si>
  <si>
    <t>負債の部合計</t>
  </si>
  <si>
    <t>　機械及び装置</t>
  </si>
  <si>
    <t>純資産の部</t>
  </si>
  <si>
    <t>　車輌運搬具</t>
  </si>
  <si>
    <t>基本金</t>
  </si>
  <si>
    <t>　器具及び備品</t>
  </si>
  <si>
    <t>国庫補助金等特別積立金</t>
  </si>
  <si>
    <t>　建設仮勘定</t>
  </si>
  <si>
    <t>その他の積立金</t>
  </si>
  <si>
    <t>　有形リース資産</t>
  </si>
  <si>
    <t>　修繕積立金</t>
  </si>
  <si>
    <t>　権利</t>
  </si>
  <si>
    <t>次期繰越活動増減差額</t>
  </si>
  <si>
    <t>　ソフトウェア</t>
  </si>
  <si>
    <t>（うち当期活動増減差額）</t>
  </si>
  <si>
    <t>　無形リース資産</t>
  </si>
  <si>
    <t>　長期貸付金</t>
  </si>
  <si>
    <t>　退職共済預け金</t>
  </si>
  <si>
    <t>　退職給付引当資産</t>
  </si>
  <si>
    <t>　長期預り金積立資産</t>
  </si>
  <si>
    <t>　修繕積立資産</t>
  </si>
  <si>
    <t>　差入保証金</t>
  </si>
  <si>
    <t>　長期前払費用</t>
  </si>
  <si>
    <t>　その他の固定資産</t>
  </si>
  <si>
    <t>純資産の部合計</t>
  </si>
  <si>
    <t>資産の部合計</t>
  </si>
  <si>
    <t>負債及び純資産の部合計</t>
  </si>
  <si>
    <t>※本様式は、勘定科目の大区分及び中区分を記載するが、必要のない中区分の勘定科目は省略することができる。</t>
  </si>
  <si>
    <t>※勘定科目の中区分についてはやむを得ない場合、適当な科目を追加できるものとする。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</si>
</sst>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right" vertical="center" shrinkToFi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vertical="center"/>
    </xf>
    <xf numFmtId="0" fontId="7" fillId="0" borderId="4" xfId="1" applyFont="1" applyFill="1" applyBorder="1" applyAlignment="1">
      <alignment horizontal="left" vertical="top" shrinkToFit="1"/>
    </xf>
    <xf numFmtId="176" fontId="9" fillId="0" borderId="4" xfId="1" applyNumberFormat="1" applyFont="1" applyFill="1" applyBorder="1" applyAlignment="1" applyProtection="1">
      <alignment vertical="top" shrinkToFit="1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0" fontId="7" fillId="0" borderId="5" xfId="1" applyFont="1" applyFill="1" applyBorder="1" applyAlignment="1">
      <alignment horizontal="left" vertical="top" shrinkToFit="1"/>
    </xf>
    <xf numFmtId="176" fontId="9" fillId="0" borderId="5" xfId="1" applyNumberFormat="1" applyFont="1" applyFill="1" applyBorder="1" applyAlignment="1" applyProtection="1">
      <alignment vertical="top" shrinkToFit="1"/>
      <protection locked="0"/>
    </xf>
    <xf numFmtId="176" fontId="9" fillId="0" borderId="5" xfId="0" applyNumberFormat="1" applyFont="1" applyFill="1" applyBorder="1" applyAlignment="1" applyProtection="1">
      <alignment vertical="center"/>
      <protection locked="0"/>
    </xf>
    <xf numFmtId="0" fontId="7" fillId="0" borderId="6" xfId="1" applyFont="1" applyFill="1" applyBorder="1" applyAlignment="1">
      <alignment horizontal="left" vertical="top" shrinkToFit="1"/>
    </xf>
    <xf numFmtId="176" fontId="9" fillId="0" borderId="6" xfId="1" applyNumberFormat="1" applyFont="1" applyFill="1" applyBorder="1" applyAlignment="1" applyProtection="1">
      <alignment vertical="top" shrinkToFit="1"/>
      <protection locked="0"/>
    </xf>
    <xf numFmtId="176" fontId="9" fillId="0" borderId="6" xfId="0" applyNumberFormat="1" applyFont="1" applyFill="1" applyBorder="1" applyAlignment="1" applyProtection="1">
      <alignment vertical="center"/>
      <protection locked="0"/>
    </xf>
    <xf numFmtId="0" fontId="7" fillId="0" borderId="7" xfId="1" applyFont="1" applyFill="1" applyBorder="1" applyAlignment="1">
      <alignment horizontal="left" vertical="top" shrinkToFit="1"/>
    </xf>
    <xf numFmtId="176" fontId="9" fillId="0" borderId="7" xfId="1" applyNumberFormat="1" applyFont="1" applyFill="1" applyBorder="1" applyAlignment="1" applyProtection="1">
      <alignment vertical="top" shrinkToFit="1"/>
      <protection locked="0"/>
    </xf>
    <xf numFmtId="176" fontId="9" fillId="0" borderId="7" xfId="0" applyNumberFormat="1" applyFont="1" applyFill="1" applyBorder="1" applyAlignment="1" applyProtection="1">
      <alignment vertical="center"/>
      <protection locked="0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2"/>
  <sheetViews>
    <sheetView showGridLines="0" tabSelected="1" workbookViewId="0"/>
  </sheetViews>
  <sheetFormatPr defaultRowHeight="18.75" x14ac:dyDescent="0.4"/>
  <cols>
    <col min="1" max="1" width="2.875" customWidth="1"/>
    <col min="2" max="2" width="31.125" customWidth="1"/>
    <col min="3" max="5" width="20.75" customWidth="1"/>
    <col min="6" max="6" width="31.125" customWidth="1"/>
    <col min="7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1"/>
      <c r="D2" s="1"/>
      <c r="E2" s="1"/>
      <c r="F2" s="1"/>
      <c r="G2" s="1"/>
      <c r="H2" s="3"/>
      <c r="I2" s="3" t="s">
        <v>0</v>
      </c>
    </row>
    <row r="3" spans="2:9" ht="21" x14ac:dyDescent="0.4">
      <c r="B3" s="4" t="s">
        <v>1</v>
      </c>
      <c r="C3" s="4"/>
      <c r="D3" s="4"/>
      <c r="E3" s="4"/>
      <c r="F3" s="4"/>
      <c r="G3" s="4"/>
      <c r="H3" s="4"/>
      <c r="I3" s="4"/>
    </row>
    <row r="4" spans="2:9" ht="21" x14ac:dyDescent="0.4">
      <c r="B4" s="5"/>
      <c r="C4" s="2"/>
      <c r="D4" s="1"/>
      <c r="E4" s="1"/>
      <c r="F4" s="1"/>
      <c r="G4" s="1"/>
      <c r="H4" s="1"/>
      <c r="I4" s="1"/>
    </row>
    <row r="5" spans="2:9" ht="21" x14ac:dyDescent="0.4">
      <c r="B5" s="6" t="s">
        <v>2</v>
      </c>
      <c r="C5" s="6"/>
      <c r="D5" s="6"/>
      <c r="E5" s="6"/>
      <c r="F5" s="6"/>
      <c r="G5" s="6"/>
      <c r="H5" s="6"/>
      <c r="I5" s="6"/>
    </row>
    <row r="6" spans="2:9" x14ac:dyDescent="0.4">
      <c r="B6" s="7"/>
      <c r="C6" s="1"/>
      <c r="D6" s="1"/>
      <c r="E6" s="1"/>
      <c r="F6" s="1"/>
      <c r="G6" s="1"/>
      <c r="H6" s="1"/>
      <c r="I6" s="8" t="s">
        <v>3</v>
      </c>
    </row>
    <row r="7" spans="2:9" x14ac:dyDescent="0.4">
      <c r="B7" s="9" t="s">
        <v>4</v>
      </c>
      <c r="C7" s="10"/>
      <c r="D7" s="10"/>
      <c r="E7" s="11"/>
      <c r="F7" s="9" t="s">
        <v>5</v>
      </c>
      <c r="G7" s="10"/>
      <c r="H7" s="10"/>
      <c r="I7" s="11"/>
    </row>
    <row r="8" spans="2:9" x14ac:dyDescent="0.4">
      <c r="B8" s="12"/>
      <c r="C8" s="12" t="s">
        <v>6</v>
      </c>
      <c r="D8" s="12" t="s">
        <v>7</v>
      </c>
      <c r="E8" s="12" t="s">
        <v>8</v>
      </c>
      <c r="F8" s="13"/>
      <c r="G8" s="12" t="s">
        <v>6</v>
      </c>
      <c r="H8" s="12" t="s">
        <v>7</v>
      </c>
      <c r="I8" s="12" t="s">
        <v>8</v>
      </c>
    </row>
    <row r="9" spans="2:9" x14ac:dyDescent="0.4">
      <c r="B9" s="14" t="s">
        <v>9</v>
      </c>
      <c r="C9" s="15">
        <f>+C10+C11+C12+C13+C14+C15+C16+C17+C18+C19+C20+C21+C22+C23+C24+C25+C26+C27+C28+C29+C30+C31</f>
        <v>160266986</v>
      </c>
      <c r="D9" s="16">
        <f>+D10+D11+D12+D13+D14+D15+D16+D17+D18+D19+D20+D21+D22+D23+D24+D25+D26+D27+D28+D29+D30+D31</f>
        <v>172081394</v>
      </c>
      <c r="E9" s="15">
        <f>C9-D9</f>
        <v>-11814408</v>
      </c>
      <c r="F9" s="14" t="s">
        <v>10</v>
      </c>
      <c r="G9" s="15">
        <f>+G10+G11+G12+G13+G14+G15+G16+G17+G18+G19+G20+G21+G22+G23+G24+G25+G26+G27</f>
        <v>21689405</v>
      </c>
      <c r="H9" s="16">
        <f>+H10+H11+H12+H13+H14+H15+H16+H17+H18+H19+H20+H21+H22+H23+H24+H25+H26+H27</f>
        <v>19878703</v>
      </c>
      <c r="I9" s="15">
        <f>G9-H9</f>
        <v>1810702</v>
      </c>
    </row>
    <row r="10" spans="2:9" x14ac:dyDescent="0.4">
      <c r="B10" s="17" t="s">
        <v>11</v>
      </c>
      <c r="C10" s="18">
        <v>74671337</v>
      </c>
      <c r="D10" s="19">
        <v>91539128</v>
      </c>
      <c r="E10" s="18">
        <f t="shared" ref="E10:E60" si="0">C10-D10</f>
        <v>-16867791</v>
      </c>
      <c r="F10" s="17" t="s">
        <v>12</v>
      </c>
      <c r="G10" s="18"/>
      <c r="H10" s="19"/>
      <c r="I10" s="18">
        <f t="shared" ref="I10:I60" si="1">G10-H10</f>
        <v>0</v>
      </c>
    </row>
    <row r="11" spans="2:9" x14ac:dyDescent="0.4">
      <c r="B11" s="20" t="s">
        <v>13</v>
      </c>
      <c r="C11" s="21">
        <v>5000000</v>
      </c>
      <c r="D11" s="22">
        <v>10000000</v>
      </c>
      <c r="E11" s="21">
        <f t="shared" si="0"/>
        <v>-5000000</v>
      </c>
      <c r="F11" s="20" t="s">
        <v>14</v>
      </c>
      <c r="G11" s="21">
        <v>15231143</v>
      </c>
      <c r="H11" s="22">
        <v>13600525</v>
      </c>
      <c r="I11" s="21">
        <f t="shared" si="1"/>
        <v>1630618</v>
      </c>
    </row>
    <row r="12" spans="2:9" x14ac:dyDescent="0.4">
      <c r="B12" s="20" t="s">
        <v>15</v>
      </c>
      <c r="C12" s="21">
        <v>65095396</v>
      </c>
      <c r="D12" s="22">
        <v>50609091</v>
      </c>
      <c r="E12" s="21">
        <f t="shared" si="0"/>
        <v>14486305</v>
      </c>
      <c r="F12" s="20" t="s">
        <v>16</v>
      </c>
      <c r="G12" s="21">
        <v>6297318</v>
      </c>
      <c r="H12" s="22">
        <v>6060565</v>
      </c>
      <c r="I12" s="21">
        <f t="shared" si="1"/>
        <v>236753</v>
      </c>
    </row>
    <row r="13" spans="2:9" x14ac:dyDescent="0.4">
      <c r="B13" s="20" t="s">
        <v>17</v>
      </c>
      <c r="C13" s="21"/>
      <c r="D13" s="22"/>
      <c r="E13" s="21">
        <f t="shared" si="0"/>
        <v>0</v>
      </c>
      <c r="F13" s="20" t="s">
        <v>18</v>
      </c>
      <c r="G13" s="21"/>
      <c r="H13" s="22"/>
      <c r="I13" s="21">
        <f t="shared" si="1"/>
        <v>0</v>
      </c>
    </row>
    <row r="14" spans="2:9" x14ac:dyDescent="0.4">
      <c r="B14" s="20" t="s">
        <v>19</v>
      </c>
      <c r="C14" s="21"/>
      <c r="D14" s="22"/>
      <c r="E14" s="21">
        <f t="shared" si="0"/>
        <v>0</v>
      </c>
      <c r="F14" s="20" t="s">
        <v>20</v>
      </c>
      <c r="G14" s="21"/>
      <c r="H14" s="22"/>
      <c r="I14" s="21">
        <f t="shared" si="1"/>
        <v>0</v>
      </c>
    </row>
    <row r="15" spans="2:9" x14ac:dyDescent="0.4">
      <c r="B15" s="20" t="s">
        <v>21</v>
      </c>
      <c r="C15" s="21"/>
      <c r="D15" s="22"/>
      <c r="E15" s="21">
        <f t="shared" si="0"/>
        <v>0</v>
      </c>
      <c r="F15" s="20" t="s">
        <v>22</v>
      </c>
      <c r="G15" s="21"/>
      <c r="H15" s="22"/>
      <c r="I15" s="21">
        <f t="shared" si="1"/>
        <v>0</v>
      </c>
    </row>
    <row r="16" spans="2:9" x14ac:dyDescent="0.4">
      <c r="B16" s="20" t="s">
        <v>23</v>
      </c>
      <c r="C16" s="21"/>
      <c r="D16" s="22"/>
      <c r="E16" s="21">
        <f t="shared" si="0"/>
        <v>0</v>
      </c>
      <c r="F16" s="20" t="s">
        <v>24</v>
      </c>
      <c r="G16" s="21"/>
      <c r="H16" s="22"/>
      <c r="I16" s="21">
        <f t="shared" si="1"/>
        <v>0</v>
      </c>
    </row>
    <row r="17" spans="2:9" x14ac:dyDescent="0.4">
      <c r="B17" s="20" t="s">
        <v>25</v>
      </c>
      <c r="C17" s="21"/>
      <c r="D17" s="22"/>
      <c r="E17" s="21">
        <f t="shared" si="0"/>
        <v>0</v>
      </c>
      <c r="F17" s="20" t="s">
        <v>26</v>
      </c>
      <c r="G17" s="21"/>
      <c r="H17" s="22"/>
      <c r="I17" s="21">
        <f t="shared" si="1"/>
        <v>0</v>
      </c>
    </row>
    <row r="18" spans="2:9" x14ac:dyDescent="0.4">
      <c r="B18" s="20" t="s">
        <v>27</v>
      </c>
      <c r="C18" s="21"/>
      <c r="D18" s="22"/>
      <c r="E18" s="21">
        <f t="shared" si="0"/>
        <v>0</v>
      </c>
      <c r="F18" s="20" t="s">
        <v>28</v>
      </c>
      <c r="G18" s="21"/>
      <c r="H18" s="22"/>
      <c r="I18" s="21">
        <f t="shared" si="1"/>
        <v>0</v>
      </c>
    </row>
    <row r="19" spans="2:9" x14ac:dyDescent="0.4">
      <c r="B19" s="20" t="s">
        <v>29</v>
      </c>
      <c r="C19" s="21"/>
      <c r="D19" s="22"/>
      <c r="E19" s="21">
        <f t="shared" si="0"/>
        <v>0</v>
      </c>
      <c r="F19" s="20" t="s">
        <v>30</v>
      </c>
      <c r="G19" s="21"/>
      <c r="H19" s="22"/>
      <c r="I19" s="21">
        <f t="shared" si="1"/>
        <v>0</v>
      </c>
    </row>
    <row r="20" spans="2:9" x14ac:dyDescent="0.4">
      <c r="B20" s="20" t="s">
        <v>31</v>
      </c>
      <c r="C20" s="21"/>
      <c r="D20" s="22"/>
      <c r="E20" s="21">
        <f t="shared" si="0"/>
        <v>0</v>
      </c>
      <c r="F20" s="20" t="s">
        <v>32</v>
      </c>
      <c r="G20" s="21"/>
      <c r="H20" s="22"/>
      <c r="I20" s="21">
        <f t="shared" si="1"/>
        <v>0</v>
      </c>
    </row>
    <row r="21" spans="2:9" x14ac:dyDescent="0.4">
      <c r="B21" s="20" t="s">
        <v>33</v>
      </c>
      <c r="C21" s="21"/>
      <c r="D21" s="22"/>
      <c r="E21" s="21">
        <f t="shared" si="0"/>
        <v>0</v>
      </c>
      <c r="F21" s="20" t="s">
        <v>34</v>
      </c>
      <c r="G21" s="21"/>
      <c r="H21" s="22">
        <v>4486</v>
      </c>
      <c r="I21" s="21">
        <f t="shared" si="1"/>
        <v>-4486</v>
      </c>
    </row>
    <row r="22" spans="2:9" x14ac:dyDescent="0.4">
      <c r="B22" s="20" t="s">
        <v>35</v>
      </c>
      <c r="C22" s="21"/>
      <c r="D22" s="22"/>
      <c r="E22" s="21">
        <f t="shared" si="0"/>
        <v>0</v>
      </c>
      <c r="F22" s="20" t="s">
        <v>36</v>
      </c>
      <c r="G22" s="21">
        <v>160944</v>
      </c>
      <c r="H22" s="22">
        <v>213127</v>
      </c>
      <c r="I22" s="21">
        <f t="shared" si="1"/>
        <v>-52183</v>
      </c>
    </row>
    <row r="23" spans="2:9" x14ac:dyDescent="0.4">
      <c r="B23" s="20" t="s">
        <v>37</v>
      </c>
      <c r="C23" s="21">
        <v>15130356</v>
      </c>
      <c r="D23" s="22">
        <v>19564620</v>
      </c>
      <c r="E23" s="21">
        <f t="shared" si="0"/>
        <v>-4434264</v>
      </c>
      <c r="F23" s="20" t="s">
        <v>38</v>
      </c>
      <c r="G23" s="21"/>
      <c r="H23" s="22"/>
      <c r="I23" s="21">
        <f t="shared" si="1"/>
        <v>0</v>
      </c>
    </row>
    <row r="24" spans="2:9" x14ac:dyDescent="0.4">
      <c r="B24" s="20" t="s">
        <v>39</v>
      </c>
      <c r="C24" s="21">
        <v>248166</v>
      </c>
      <c r="D24" s="22"/>
      <c r="E24" s="21">
        <f t="shared" si="0"/>
        <v>248166</v>
      </c>
      <c r="F24" s="20" t="s">
        <v>40</v>
      </c>
      <c r="G24" s="21"/>
      <c r="H24" s="22"/>
      <c r="I24" s="21">
        <f t="shared" si="1"/>
        <v>0</v>
      </c>
    </row>
    <row r="25" spans="2:9" x14ac:dyDescent="0.4">
      <c r="B25" s="20" t="s">
        <v>41</v>
      </c>
      <c r="C25" s="21">
        <v>101731</v>
      </c>
      <c r="D25" s="22">
        <v>101731</v>
      </c>
      <c r="E25" s="21">
        <f t="shared" si="0"/>
        <v>0</v>
      </c>
      <c r="F25" s="20" t="s">
        <v>42</v>
      </c>
      <c r="G25" s="21"/>
      <c r="H25" s="22"/>
      <c r="I25" s="21">
        <f t="shared" si="1"/>
        <v>0</v>
      </c>
    </row>
    <row r="26" spans="2:9" x14ac:dyDescent="0.4">
      <c r="B26" s="20" t="s">
        <v>43</v>
      </c>
      <c r="C26" s="21"/>
      <c r="D26" s="22">
        <v>256824</v>
      </c>
      <c r="E26" s="21">
        <f t="shared" si="0"/>
        <v>-256824</v>
      </c>
      <c r="F26" s="20" t="s">
        <v>44</v>
      </c>
      <c r="G26" s="21"/>
      <c r="H26" s="22"/>
      <c r="I26" s="21">
        <f t="shared" si="1"/>
        <v>0</v>
      </c>
    </row>
    <row r="27" spans="2:9" x14ac:dyDescent="0.4">
      <c r="B27" s="20" t="s">
        <v>45</v>
      </c>
      <c r="C27" s="21"/>
      <c r="D27" s="22"/>
      <c r="E27" s="21">
        <f t="shared" si="0"/>
        <v>0</v>
      </c>
      <c r="F27" s="20" t="s">
        <v>46</v>
      </c>
      <c r="G27" s="21"/>
      <c r="H27" s="22"/>
      <c r="I27" s="21">
        <f t="shared" si="1"/>
        <v>0</v>
      </c>
    </row>
    <row r="28" spans="2:9" x14ac:dyDescent="0.4">
      <c r="B28" s="20" t="s">
        <v>47</v>
      </c>
      <c r="C28" s="21"/>
      <c r="D28" s="22"/>
      <c r="E28" s="21">
        <f t="shared" si="0"/>
        <v>0</v>
      </c>
      <c r="F28" s="20"/>
      <c r="G28" s="21"/>
      <c r="H28" s="21"/>
      <c r="I28" s="21"/>
    </row>
    <row r="29" spans="2:9" x14ac:dyDescent="0.4">
      <c r="B29" s="20" t="s">
        <v>48</v>
      </c>
      <c r="C29" s="21">
        <v>10000</v>
      </c>
      <c r="D29" s="22"/>
      <c r="E29" s="21">
        <f t="shared" si="0"/>
        <v>10000</v>
      </c>
      <c r="F29" s="20"/>
      <c r="G29" s="21"/>
      <c r="H29" s="21"/>
      <c r="I29" s="21"/>
    </row>
    <row r="30" spans="2:9" x14ac:dyDescent="0.4">
      <c r="B30" s="20" t="s">
        <v>49</v>
      </c>
      <c r="C30" s="21">
        <v>10000</v>
      </c>
      <c r="D30" s="22">
        <v>10000</v>
      </c>
      <c r="E30" s="21">
        <f t="shared" si="0"/>
        <v>0</v>
      </c>
      <c r="F30" s="20"/>
      <c r="G30" s="21"/>
      <c r="H30" s="21"/>
      <c r="I30" s="21"/>
    </row>
    <row r="31" spans="2:9" x14ac:dyDescent="0.4">
      <c r="B31" s="20" t="s">
        <v>50</v>
      </c>
      <c r="C31" s="21"/>
      <c r="D31" s="22"/>
      <c r="E31" s="21">
        <f t="shared" si="0"/>
        <v>0</v>
      </c>
      <c r="F31" s="20"/>
      <c r="G31" s="21"/>
      <c r="H31" s="21"/>
      <c r="I31" s="21"/>
    </row>
    <row r="32" spans="2:9" x14ac:dyDescent="0.4">
      <c r="B32" s="14" t="s">
        <v>51</v>
      </c>
      <c r="C32" s="15">
        <f>+C33 +C38</f>
        <v>154399324</v>
      </c>
      <c r="D32" s="16">
        <f>+D33 +D38</f>
        <v>132975047</v>
      </c>
      <c r="E32" s="15">
        <f t="shared" si="0"/>
        <v>21424277</v>
      </c>
      <c r="F32" s="14" t="s">
        <v>52</v>
      </c>
      <c r="G32" s="15">
        <f>+G33+G34+G35+G36+G37+G38+G39+G40+G41</f>
        <v>18324252</v>
      </c>
      <c r="H32" s="16">
        <f>+H33+H34+H35+H36+H37+H38+H39+H40+H41</f>
        <v>17134996</v>
      </c>
      <c r="I32" s="15">
        <f t="shared" si="1"/>
        <v>1189256</v>
      </c>
    </row>
    <row r="33" spans="2:9" x14ac:dyDescent="0.4">
      <c r="B33" s="14" t="s">
        <v>53</v>
      </c>
      <c r="C33" s="15">
        <f>+C34+C35+C36+C37</f>
        <v>91355384</v>
      </c>
      <c r="D33" s="16">
        <f>+D34+D35+D36+D37</f>
        <v>94401224</v>
      </c>
      <c r="E33" s="15">
        <f t="shared" si="0"/>
        <v>-3045840</v>
      </c>
      <c r="F33" s="17" t="s">
        <v>54</v>
      </c>
      <c r="G33" s="18"/>
      <c r="H33" s="19"/>
      <c r="I33" s="18">
        <f t="shared" si="1"/>
        <v>0</v>
      </c>
    </row>
    <row r="34" spans="2:9" x14ac:dyDescent="0.4">
      <c r="B34" s="17" t="s">
        <v>55</v>
      </c>
      <c r="C34" s="18">
        <v>73968914</v>
      </c>
      <c r="D34" s="19">
        <v>73968914</v>
      </c>
      <c r="E34" s="18">
        <f t="shared" si="0"/>
        <v>0</v>
      </c>
      <c r="F34" s="20" t="s">
        <v>56</v>
      </c>
      <c r="G34" s="21"/>
      <c r="H34" s="22"/>
      <c r="I34" s="21">
        <f t="shared" si="1"/>
        <v>0</v>
      </c>
    </row>
    <row r="35" spans="2:9" x14ac:dyDescent="0.4">
      <c r="B35" s="20" t="s">
        <v>57</v>
      </c>
      <c r="C35" s="21">
        <v>17386470</v>
      </c>
      <c r="D35" s="22">
        <v>20432310</v>
      </c>
      <c r="E35" s="21">
        <f t="shared" si="0"/>
        <v>-3045840</v>
      </c>
      <c r="F35" s="20" t="s">
        <v>58</v>
      </c>
      <c r="G35" s="21"/>
      <c r="H35" s="22"/>
      <c r="I35" s="21">
        <f t="shared" si="1"/>
        <v>0</v>
      </c>
    </row>
    <row r="36" spans="2:9" x14ac:dyDescent="0.4">
      <c r="B36" s="20" t="s">
        <v>59</v>
      </c>
      <c r="C36" s="21"/>
      <c r="D36" s="22"/>
      <c r="E36" s="21">
        <f t="shared" si="0"/>
        <v>0</v>
      </c>
      <c r="F36" s="20" t="s">
        <v>60</v>
      </c>
      <c r="G36" s="21"/>
      <c r="H36" s="22"/>
      <c r="I36" s="21">
        <f t="shared" si="1"/>
        <v>0</v>
      </c>
    </row>
    <row r="37" spans="2:9" x14ac:dyDescent="0.4">
      <c r="B37" s="23" t="s">
        <v>61</v>
      </c>
      <c r="C37" s="24"/>
      <c r="D37" s="25"/>
      <c r="E37" s="24">
        <f t="shared" si="0"/>
        <v>0</v>
      </c>
      <c r="F37" s="20" t="s">
        <v>62</v>
      </c>
      <c r="G37" s="21"/>
      <c r="H37" s="22"/>
      <c r="I37" s="21">
        <f t="shared" si="1"/>
        <v>0</v>
      </c>
    </row>
    <row r="38" spans="2:9" x14ac:dyDescent="0.4">
      <c r="B38" s="14" t="s">
        <v>63</v>
      </c>
      <c r="C38" s="15">
        <f>+C39+C40+C41+C42+C43+C44+C45+C46+C47+C48+C49+C50+C51+C52+C53+C54+C55+C56+C57+C58+C59</f>
        <v>63043940</v>
      </c>
      <c r="D38" s="16">
        <f>+D39+D40+D41+D42+D43+D44+D45+D46+D47+D48+D49+D50+D51+D52+D53+D54+D55+D56+D57+D58+D59</f>
        <v>38573823</v>
      </c>
      <c r="E38" s="15">
        <f t="shared" si="0"/>
        <v>24470117</v>
      </c>
      <c r="F38" s="20" t="s">
        <v>64</v>
      </c>
      <c r="G38" s="21">
        <v>18324252</v>
      </c>
      <c r="H38" s="22">
        <v>17134996</v>
      </c>
      <c r="I38" s="21">
        <f t="shared" si="1"/>
        <v>1189256</v>
      </c>
    </row>
    <row r="39" spans="2:9" x14ac:dyDescent="0.4">
      <c r="B39" s="17" t="s">
        <v>55</v>
      </c>
      <c r="C39" s="18"/>
      <c r="D39" s="19"/>
      <c r="E39" s="18">
        <f t="shared" si="0"/>
        <v>0</v>
      </c>
      <c r="F39" s="20" t="s">
        <v>65</v>
      </c>
      <c r="G39" s="21"/>
      <c r="H39" s="22"/>
      <c r="I39" s="21">
        <f t="shared" si="1"/>
        <v>0</v>
      </c>
    </row>
    <row r="40" spans="2:9" x14ac:dyDescent="0.4">
      <c r="B40" s="20" t="s">
        <v>57</v>
      </c>
      <c r="C40" s="21">
        <v>14825651</v>
      </c>
      <c r="D40" s="22"/>
      <c r="E40" s="21">
        <f t="shared" si="0"/>
        <v>14825651</v>
      </c>
      <c r="F40" s="20" t="s">
        <v>66</v>
      </c>
      <c r="G40" s="21"/>
      <c r="H40" s="22"/>
      <c r="I40" s="21">
        <f t="shared" si="1"/>
        <v>0</v>
      </c>
    </row>
    <row r="41" spans="2:9" x14ac:dyDescent="0.4">
      <c r="B41" s="20" t="s">
        <v>67</v>
      </c>
      <c r="C41" s="21">
        <v>3732540</v>
      </c>
      <c r="D41" s="22">
        <v>179856</v>
      </c>
      <c r="E41" s="21">
        <f t="shared" si="0"/>
        <v>3552684</v>
      </c>
      <c r="F41" s="20" t="s">
        <v>68</v>
      </c>
      <c r="G41" s="21"/>
      <c r="H41" s="22"/>
      <c r="I41" s="21">
        <f t="shared" si="1"/>
        <v>0</v>
      </c>
    </row>
    <row r="42" spans="2:9" x14ac:dyDescent="0.4">
      <c r="B42" s="20" t="s">
        <v>69</v>
      </c>
      <c r="C42" s="21">
        <v>9809</v>
      </c>
      <c r="D42" s="22">
        <v>9809</v>
      </c>
      <c r="E42" s="21">
        <f t="shared" si="0"/>
        <v>0</v>
      </c>
      <c r="F42" s="14" t="s">
        <v>70</v>
      </c>
      <c r="G42" s="15">
        <f>+G9 +G32</f>
        <v>40013657</v>
      </c>
      <c r="H42" s="15">
        <f>+H9 +H32</f>
        <v>37013699</v>
      </c>
      <c r="I42" s="15">
        <f t="shared" si="1"/>
        <v>2999958</v>
      </c>
    </row>
    <row r="43" spans="2:9" x14ac:dyDescent="0.4">
      <c r="B43" s="20" t="s">
        <v>71</v>
      </c>
      <c r="C43" s="21">
        <v>6863902</v>
      </c>
      <c r="D43" s="22">
        <v>5155815</v>
      </c>
      <c r="E43" s="21">
        <f t="shared" si="0"/>
        <v>1708087</v>
      </c>
      <c r="F43" s="26" t="s">
        <v>72</v>
      </c>
      <c r="G43" s="27"/>
      <c r="H43" s="27"/>
      <c r="I43" s="28"/>
    </row>
    <row r="44" spans="2:9" x14ac:dyDescent="0.4">
      <c r="B44" s="20" t="s">
        <v>73</v>
      </c>
      <c r="C44" s="21">
        <v>6167239</v>
      </c>
      <c r="D44" s="22">
        <v>4346066</v>
      </c>
      <c r="E44" s="21">
        <f t="shared" si="0"/>
        <v>1821173</v>
      </c>
      <c r="F44" s="17" t="s">
        <v>74</v>
      </c>
      <c r="G44" s="18">
        <v>94303153</v>
      </c>
      <c r="H44" s="19">
        <v>94303153</v>
      </c>
      <c r="I44" s="18">
        <f t="shared" si="1"/>
        <v>0</v>
      </c>
    </row>
    <row r="45" spans="2:9" x14ac:dyDescent="0.4">
      <c r="B45" s="20" t="s">
        <v>75</v>
      </c>
      <c r="C45" s="21">
        <v>1543154</v>
      </c>
      <c r="D45" s="22">
        <v>688491</v>
      </c>
      <c r="E45" s="21">
        <f t="shared" si="0"/>
        <v>854663</v>
      </c>
      <c r="F45" s="20" t="s">
        <v>76</v>
      </c>
      <c r="G45" s="21">
        <v>1885703</v>
      </c>
      <c r="H45" s="22">
        <v>854388</v>
      </c>
      <c r="I45" s="21">
        <f t="shared" si="1"/>
        <v>1031315</v>
      </c>
    </row>
    <row r="46" spans="2:9" x14ac:dyDescent="0.4">
      <c r="B46" s="20" t="s">
        <v>77</v>
      </c>
      <c r="C46" s="21"/>
      <c r="D46" s="22"/>
      <c r="E46" s="21">
        <f t="shared" si="0"/>
        <v>0</v>
      </c>
      <c r="F46" s="20" t="s">
        <v>78</v>
      </c>
      <c r="G46" s="21">
        <f>+G47</f>
        <v>11100000</v>
      </c>
      <c r="H46" s="22">
        <f>+H47</f>
        <v>10100000</v>
      </c>
      <c r="I46" s="21">
        <f t="shared" si="1"/>
        <v>1000000</v>
      </c>
    </row>
    <row r="47" spans="2:9" x14ac:dyDescent="0.4">
      <c r="B47" s="20" t="s">
        <v>79</v>
      </c>
      <c r="C47" s="21"/>
      <c r="D47" s="22"/>
      <c r="E47" s="21">
        <f t="shared" si="0"/>
        <v>0</v>
      </c>
      <c r="F47" s="20" t="s">
        <v>80</v>
      </c>
      <c r="G47" s="21">
        <v>11100000</v>
      </c>
      <c r="H47" s="22">
        <v>10100000</v>
      </c>
      <c r="I47" s="21">
        <f t="shared" si="1"/>
        <v>1000000</v>
      </c>
    </row>
    <row r="48" spans="2:9" x14ac:dyDescent="0.4">
      <c r="B48" s="20" t="s">
        <v>81</v>
      </c>
      <c r="C48" s="21"/>
      <c r="D48" s="22"/>
      <c r="E48" s="21">
        <f t="shared" si="0"/>
        <v>0</v>
      </c>
      <c r="F48" s="20" t="s">
        <v>82</v>
      </c>
      <c r="G48" s="21">
        <v>167363797</v>
      </c>
      <c r="H48" s="22">
        <v>162785201</v>
      </c>
      <c r="I48" s="21">
        <f t="shared" si="1"/>
        <v>4578596</v>
      </c>
    </row>
    <row r="49" spans="2:9" x14ac:dyDescent="0.4">
      <c r="B49" s="20" t="s">
        <v>83</v>
      </c>
      <c r="C49" s="21">
        <v>544292</v>
      </c>
      <c r="D49" s="22">
        <v>838790</v>
      </c>
      <c r="E49" s="21">
        <f t="shared" si="0"/>
        <v>-294498</v>
      </c>
      <c r="F49" s="20" t="s">
        <v>84</v>
      </c>
      <c r="G49" s="21">
        <v>6767852</v>
      </c>
      <c r="H49" s="22">
        <v>15857658</v>
      </c>
      <c r="I49" s="21">
        <f t="shared" si="1"/>
        <v>-9089806</v>
      </c>
    </row>
    <row r="50" spans="2:9" x14ac:dyDescent="0.4">
      <c r="B50" s="20" t="s">
        <v>85</v>
      </c>
      <c r="C50" s="21"/>
      <c r="D50" s="22"/>
      <c r="E50" s="21">
        <f t="shared" si="0"/>
        <v>0</v>
      </c>
      <c r="F50" s="20"/>
      <c r="G50" s="21"/>
      <c r="H50" s="21"/>
      <c r="I50" s="21"/>
    </row>
    <row r="51" spans="2:9" x14ac:dyDescent="0.4">
      <c r="B51" s="20" t="s">
        <v>61</v>
      </c>
      <c r="C51" s="21"/>
      <c r="D51" s="22"/>
      <c r="E51" s="21">
        <f t="shared" si="0"/>
        <v>0</v>
      </c>
      <c r="F51" s="20"/>
      <c r="G51" s="21"/>
      <c r="H51" s="21"/>
      <c r="I51" s="21"/>
    </row>
    <row r="52" spans="2:9" x14ac:dyDescent="0.4">
      <c r="B52" s="20" t="s">
        <v>86</v>
      </c>
      <c r="C52" s="21"/>
      <c r="D52" s="22"/>
      <c r="E52" s="21">
        <f t="shared" si="0"/>
        <v>0</v>
      </c>
      <c r="F52" s="20"/>
      <c r="G52" s="21"/>
      <c r="H52" s="21"/>
      <c r="I52" s="21"/>
    </row>
    <row r="53" spans="2:9" x14ac:dyDescent="0.4">
      <c r="B53" s="20" t="s">
        <v>87</v>
      </c>
      <c r="C53" s="21">
        <v>18137353</v>
      </c>
      <c r="D53" s="22">
        <v>17134996</v>
      </c>
      <c r="E53" s="21">
        <f t="shared" si="0"/>
        <v>1002357</v>
      </c>
      <c r="F53" s="20"/>
      <c r="G53" s="21"/>
      <c r="H53" s="21"/>
      <c r="I53" s="21"/>
    </row>
    <row r="54" spans="2:9" x14ac:dyDescent="0.4">
      <c r="B54" s="20" t="s">
        <v>88</v>
      </c>
      <c r="C54" s="21"/>
      <c r="D54" s="22"/>
      <c r="E54" s="21">
        <f t="shared" si="0"/>
        <v>0</v>
      </c>
      <c r="F54" s="20"/>
      <c r="G54" s="21"/>
      <c r="H54" s="21"/>
      <c r="I54" s="21"/>
    </row>
    <row r="55" spans="2:9" x14ac:dyDescent="0.4">
      <c r="B55" s="20" t="s">
        <v>89</v>
      </c>
      <c r="C55" s="21"/>
      <c r="D55" s="22"/>
      <c r="E55" s="21">
        <f t="shared" si="0"/>
        <v>0</v>
      </c>
      <c r="F55" s="20"/>
      <c r="G55" s="21"/>
      <c r="H55" s="21"/>
      <c r="I55" s="21"/>
    </row>
    <row r="56" spans="2:9" x14ac:dyDescent="0.4">
      <c r="B56" s="20" t="s">
        <v>90</v>
      </c>
      <c r="C56" s="21">
        <v>11100000</v>
      </c>
      <c r="D56" s="22">
        <v>10100000</v>
      </c>
      <c r="E56" s="21">
        <f t="shared" si="0"/>
        <v>1000000</v>
      </c>
      <c r="F56" s="20"/>
      <c r="G56" s="21"/>
      <c r="H56" s="21"/>
      <c r="I56" s="21"/>
    </row>
    <row r="57" spans="2:9" x14ac:dyDescent="0.4">
      <c r="B57" s="20" t="s">
        <v>91</v>
      </c>
      <c r="C57" s="21"/>
      <c r="D57" s="22"/>
      <c r="E57" s="21">
        <f t="shared" si="0"/>
        <v>0</v>
      </c>
      <c r="F57" s="20"/>
      <c r="G57" s="21"/>
      <c r="H57" s="21"/>
      <c r="I57" s="21"/>
    </row>
    <row r="58" spans="2:9" x14ac:dyDescent="0.4">
      <c r="B58" s="20" t="s">
        <v>92</v>
      </c>
      <c r="C58" s="21"/>
      <c r="D58" s="22"/>
      <c r="E58" s="21">
        <f t="shared" si="0"/>
        <v>0</v>
      </c>
      <c r="F58" s="23"/>
      <c r="G58" s="24"/>
      <c r="H58" s="24"/>
      <c r="I58" s="24"/>
    </row>
    <row r="59" spans="2:9" x14ac:dyDescent="0.4">
      <c r="B59" s="20" t="s">
        <v>93</v>
      </c>
      <c r="C59" s="21">
        <v>120000</v>
      </c>
      <c r="D59" s="22">
        <v>120000</v>
      </c>
      <c r="E59" s="21">
        <f t="shared" si="0"/>
        <v>0</v>
      </c>
      <c r="F59" s="14" t="s">
        <v>94</v>
      </c>
      <c r="G59" s="15">
        <f>+G44 +G45 +G46 +G48</f>
        <v>274652653</v>
      </c>
      <c r="H59" s="15">
        <f>+H44 +H45 +H46 +H48</f>
        <v>268042742</v>
      </c>
      <c r="I59" s="15">
        <f t="shared" si="1"/>
        <v>6609911</v>
      </c>
    </row>
    <row r="60" spans="2:9" x14ac:dyDescent="0.4">
      <c r="B60" s="14" t="s">
        <v>95</v>
      </c>
      <c r="C60" s="15">
        <f>+C9 +C32</f>
        <v>314666310</v>
      </c>
      <c r="D60" s="15">
        <f>+D9 +D32</f>
        <v>305056441</v>
      </c>
      <c r="E60" s="15">
        <f t="shared" si="0"/>
        <v>9609869</v>
      </c>
      <c r="F60" s="29" t="s">
        <v>96</v>
      </c>
      <c r="G60" s="30">
        <f>+G42 +G59</f>
        <v>314666310</v>
      </c>
      <c r="H60" s="30">
        <f>+H42 +H59</f>
        <v>305056441</v>
      </c>
      <c r="I60" s="30">
        <f t="shared" si="1"/>
        <v>9609869</v>
      </c>
    </row>
    <row r="61" spans="2:9" x14ac:dyDescent="0.4">
      <c r="B61" s="1" t="s">
        <v>97</v>
      </c>
      <c r="C61" s="1"/>
      <c r="D61" s="1"/>
      <c r="E61" s="1"/>
      <c r="F61" s="1"/>
      <c r="G61" s="1"/>
      <c r="H61" s="1"/>
      <c r="I61" s="1"/>
    </row>
    <row r="62" spans="2:9" x14ac:dyDescent="0.4">
      <c r="B62" s="1" t="s">
        <v>98</v>
      </c>
      <c r="C62" s="1"/>
      <c r="D62" s="1"/>
      <c r="E62" s="1"/>
      <c r="F62" s="1"/>
      <c r="G62" s="1"/>
      <c r="H62" s="1"/>
      <c r="I62" s="1"/>
    </row>
  </sheetData>
  <mergeCells count="5">
    <mergeCell ref="B3:I3"/>
    <mergeCell ref="B5:I5"/>
    <mergeCell ref="B7:E7"/>
    <mergeCell ref="F7:I7"/>
    <mergeCell ref="F43:I43"/>
  </mergeCells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第三号第一様式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2017-06-14T08:13:27Z</dcterms:created>
  <dcterms:modified xsi:type="dcterms:W3CDTF">2017-06-14T08:13:28Z</dcterms:modified>
</cp:coreProperties>
</file>