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 activeTab="1"/>
  </bookViews>
  <sheets>
    <sheet name="社会福祉事業" sheetId="1" r:id="rId1"/>
    <sheet name="公益事業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1" i="2" l="1"/>
  <c r="D111" i="2" s="1"/>
  <c r="D110" i="2"/>
  <c r="F110" i="2" s="1"/>
  <c r="D109" i="2"/>
  <c r="F109" i="2" s="1"/>
  <c r="D108" i="2"/>
  <c r="F108" i="2" s="1"/>
  <c r="E107" i="2"/>
  <c r="E111" i="2" s="1"/>
  <c r="C107" i="2"/>
  <c r="D107" i="2" s="1"/>
  <c r="D106" i="2"/>
  <c r="F106" i="2" s="1"/>
  <c r="D105" i="2"/>
  <c r="F105" i="2" s="1"/>
  <c r="E103" i="2"/>
  <c r="E112" i="2" s="1"/>
  <c r="D102" i="2"/>
  <c r="F102" i="2" s="1"/>
  <c r="D101" i="2"/>
  <c r="F101" i="2" s="1"/>
  <c r="D100" i="2"/>
  <c r="F100" i="2" s="1"/>
  <c r="D99" i="2"/>
  <c r="F99" i="2" s="1"/>
  <c r="D98" i="2"/>
  <c r="F98" i="2" s="1"/>
  <c r="D97" i="2"/>
  <c r="F97" i="2" s="1"/>
  <c r="D96" i="2"/>
  <c r="F96" i="2" s="1"/>
  <c r="D95" i="2"/>
  <c r="F95" i="2" s="1"/>
  <c r="D94" i="2"/>
  <c r="F94" i="2" s="1"/>
  <c r="D93" i="2"/>
  <c r="F93" i="2" s="1"/>
  <c r="D92" i="2"/>
  <c r="F92" i="2" s="1"/>
  <c r="E91" i="2"/>
  <c r="C91" i="2"/>
  <c r="D91" i="2" s="1"/>
  <c r="F91" i="2" s="1"/>
  <c r="D90" i="2"/>
  <c r="F90" i="2" s="1"/>
  <c r="D89" i="2"/>
  <c r="F89" i="2" s="1"/>
  <c r="D88" i="2"/>
  <c r="F88" i="2" s="1"/>
  <c r="D87" i="2"/>
  <c r="F87" i="2" s="1"/>
  <c r="D86" i="2"/>
  <c r="F86" i="2" s="1"/>
  <c r="D85" i="2"/>
  <c r="F85" i="2" s="1"/>
  <c r="D84" i="2"/>
  <c r="F84" i="2" s="1"/>
  <c r="D83" i="2"/>
  <c r="F83" i="2" s="1"/>
  <c r="D82" i="2"/>
  <c r="F82" i="2" s="1"/>
  <c r="D81" i="2"/>
  <c r="F81" i="2" s="1"/>
  <c r="D80" i="2"/>
  <c r="F80" i="2" s="1"/>
  <c r="D79" i="2"/>
  <c r="F79" i="2" s="1"/>
  <c r="D78" i="2"/>
  <c r="F78" i="2" s="1"/>
  <c r="D77" i="2"/>
  <c r="F77" i="2" s="1"/>
  <c r="D76" i="2"/>
  <c r="F76" i="2" s="1"/>
  <c r="D75" i="2"/>
  <c r="F75" i="2" s="1"/>
  <c r="D74" i="2"/>
  <c r="F74" i="2" s="1"/>
  <c r="D73" i="2"/>
  <c r="F73" i="2" s="1"/>
  <c r="D72" i="2"/>
  <c r="F72" i="2" s="1"/>
  <c r="D71" i="2"/>
  <c r="F71" i="2" s="1"/>
  <c r="D70" i="2"/>
  <c r="F70" i="2" s="1"/>
  <c r="D69" i="2"/>
  <c r="F69" i="2" s="1"/>
  <c r="E68" i="2"/>
  <c r="C68" i="2"/>
  <c r="C66" i="2"/>
  <c r="D66" i="2" s="1"/>
  <c r="D65" i="2"/>
  <c r="F65" i="2" s="1"/>
  <c r="D64" i="2"/>
  <c r="F64" i="2" s="1"/>
  <c r="D63" i="2"/>
  <c r="F63" i="2" s="1"/>
  <c r="D62" i="2"/>
  <c r="F62" i="2" s="1"/>
  <c r="D61" i="2"/>
  <c r="F61" i="2" s="1"/>
  <c r="D60" i="2"/>
  <c r="F60" i="2" s="1"/>
  <c r="D59" i="2"/>
  <c r="F59" i="2" s="1"/>
  <c r="D58" i="2"/>
  <c r="F58" i="2" s="1"/>
  <c r="D57" i="2"/>
  <c r="F57" i="2" s="1"/>
  <c r="D56" i="2"/>
  <c r="F56" i="2" s="1"/>
  <c r="D55" i="2"/>
  <c r="F55" i="2" s="1"/>
  <c r="D54" i="2"/>
  <c r="F54" i="2" s="1"/>
  <c r="D53" i="2"/>
  <c r="F53" i="2" s="1"/>
  <c r="D52" i="2"/>
  <c r="F52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D44" i="2"/>
  <c r="F44" i="2" s="1"/>
  <c r="D43" i="2"/>
  <c r="F43" i="2" s="1"/>
  <c r="E42" i="2"/>
  <c r="C42" i="2"/>
  <c r="D42" i="2" s="1"/>
  <c r="F42" i="2" s="1"/>
  <c r="D41" i="2"/>
  <c r="F41" i="2" s="1"/>
  <c r="D40" i="2"/>
  <c r="F40" i="2" s="1"/>
  <c r="D39" i="2"/>
  <c r="F39" i="2" s="1"/>
  <c r="D38" i="2"/>
  <c r="F38" i="2" s="1"/>
  <c r="E37" i="2"/>
  <c r="E36" i="2" s="1"/>
  <c r="C37" i="2"/>
  <c r="D37" i="2" s="1"/>
  <c r="F37" i="2" s="1"/>
  <c r="C36" i="2"/>
  <c r="D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E9" i="2"/>
  <c r="C9" i="2"/>
  <c r="D9" i="2" s="1"/>
  <c r="F9" i="2" s="1"/>
  <c r="C111" i="1"/>
  <c r="E110" i="1"/>
  <c r="G110" i="1" s="1"/>
  <c r="E109" i="1"/>
  <c r="G109" i="1" s="1"/>
  <c r="E108" i="1"/>
  <c r="G108" i="1" s="1"/>
  <c r="F107" i="1"/>
  <c r="F111" i="1" s="1"/>
  <c r="D107" i="1"/>
  <c r="C107" i="1"/>
  <c r="G106" i="1"/>
  <c r="E106" i="1"/>
  <c r="G105" i="1"/>
  <c r="E105" i="1"/>
  <c r="E102" i="1"/>
  <c r="G102" i="1" s="1"/>
  <c r="E101" i="1"/>
  <c r="G101" i="1" s="1"/>
  <c r="E100" i="1"/>
  <c r="G100" i="1" s="1"/>
  <c r="E99" i="1"/>
  <c r="G99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F91" i="1"/>
  <c r="D91" i="1"/>
  <c r="E91" i="1" s="1"/>
  <c r="C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F68" i="1"/>
  <c r="F103" i="1" s="1"/>
  <c r="F112" i="1" s="1"/>
  <c r="D68" i="1"/>
  <c r="D103" i="1" s="1"/>
  <c r="C68" i="1"/>
  <c r="C103" i="1" s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F42" i="1"/>
  <c r="D42" i="1"/>
  <c r="C42" i="1"/>
  <c r="E42" i="1" s="1"/>
  <c r="G42" i="1" s="1"/>
  <c r="E41" i="1"/>
  <c r="G41" i="1" s="1"/>
  <c r="E40" i="1"/>
  <c r="G40" i="1" s="1"/>
  <c r="G39" i="1"/>
  <c r="E39" i="1"/>
  <c r="E38" i="1"/>
  <c r="G38" i="1" s="1"/>
  <c r="F37" i="1"/>
  <c r="F36" i="1" s="1"/>
  <c r="D37" i="1"/>
  <c r="C37" i="1"/>
  <c r="E37" i="1" s="1"/>
  <c r="D36" i="1"/>
  <c r="E35" i="1"/>
  <c r="G35" i="1" s="1"/>
  <c r="G34" i="1"/>
  <c r="E34" i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G26" i="1"/>
  <c r="E26" i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G18" i="1"/>
  <c r="E18" i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F9" i="1"/>
  <c r="F66" i="1" s="1"/>
  <c r="D9" i="1"/>
  <c r="D66" i="1" s="1"/>
  <c r="C9" i="1"/>
  <c r="E9" i="1" s="1"/>
  <c r="G9" i="1" s="1"/>
  <c r="C112" i="1" l="1"/>
  <c r="E112" i="1" s="1"/>
  <c r="G112" i="1" s="1"/>
  <c r="E103" i="1"/>
  <c r="G103" i="1" s="1"/>
  <c r="E68" i="1"/>
  <c r="G68" i="1" s="1"/>
  <c r="G91" i="1"/>
  <c r="E66" i="2"/>
  <c r="F66" i="2"/>
  <c r="E107" i="1"/>
  <c r="G107" i="1" s="1"/>
  <c r="D111" i="1"/>
  <c r="D112" i="1" s="1"/>
  <c r="C103" i="2"/>
  <c r="D68" i="2"/>
  <c r="F68" i="2" s="1"/>
  <c r="F107" i="2"/>
  <c r="C66" i="1"/>
  <c r="E66" i="1" s="1"/>
  <c r="G66" i="1" s="1"/>
  <c r="G37" i="1"/>
  <c r="F111" i="2"/>
  <c r="C36" i="1"/>
  <c r="E36" i="1" s="1"/>
  <c r="G36" i="1" s="1"/>
  <c r="F36" i="2"/>
  <c r="D103" i="2" l="1"/>
  <c r="F103" i="2" s="1"/>
  <c r="C112" i="2"/>
  <c r="D112" i="2" s="1"/>
  <c r="F112" i="2" s="1"/>
  <c r="E111" i="1"/>
  <c r="G111" i="1" s="1"/>
</calcChain>
</file>

<file path=xl/sharedStrings.xml><?xml version="1.0" encoding="utf-8"?>
<sst xmlns="http://schemas.openxmlformats.org/spreadsheetml/2006/main" count="233" uniqueCount="118">
  <si>
    <t>第三号第三様式（第二十七条第四項関係）</t>
    <rPh sb="0" eb="1">
      <t>ダイ</t>
    </rPh>
    <rPh sb="1" eb="2">
      <t>サン</t>
    </rPh>
    <rPh sb="2" eb="3">
      <t>ゴウ</t>
    </rPh>
    <rPh sb="3" eb="4">
      <t>ダイ</t>
    </rPh>
    <rPh sb="4" eb="5">
      <t>サン</t>
    </rPh>
    <rPh sb="5" eb="7">
      <t>ヨウシキ</t>
    </rPh>
    <phoneticPr fontId="4"/>
  </si>
  <si>
    <t>社会福祉事業  貸借対照表内訳表</t>
    <phoneticPr fontId="2"/>
  </si>
  <si>
    <t>平成29年3月31日現在</t>
    <phoneticPr fontId="2"/>
  </si>
  <si>
    <t>（単位：円）</t>
    <phoneticPr fontId="4"/>
  </si>
  <si>
    <t>勘定科目</t>
    <rPh sb="0" eb="2">
      <t>カンジョウ</t>
    </rPh>
    <rPh sb="2" eb="4">
      <t>カモク</t>
    </rPh>
    <phoneticPr fontId="2"/>
  </si>
  <si>
    <t>福島区分</t>
    <phoneticPr fontId="2"/>
  </si>
  <si>
    <t>会津区分</t>
    <phoneticPr fontId="2"/>
  </si>
  <si>
    <t>合計</t>
    <rPh sb="0" eb="2">
      <t>ゴウケイ</t>
    </rPh>
    <phoneticPr fontId="3"/>
  </si>
  <si>
    <t>内部取引消去</t>
    <rPh sb="0" eb="2">
      <t>ナイブ</t>
    </rPh>
    <rPh sb="2" eb="4">
      <t>トリヒキ</t>
    </rPh>
    <rPh sb="4" eb="6">
      <t>ショウキョ</t>
    </rPh>
    <phoneticPr fontId="3"/>
  </si>
  <si>
    <t>事業区分合計</t>
    <rPh sb="0" eb="2">
      <t>ジギョウ</t>
    </rPh>
    <rPh sb="2" eb="4">
      <t>クブン</t>
    </rPh>
    <rPh sb="4" eb="6">
      <t>ゴウケイ</t>
    </rPh>
    <phoneticPr fontId="3"/>
  </si>
  <si>
    <t>資産の部</t>
  </si>
  <si>
    <t>流動資産</t>
  </si>
  <si>
    <t>　現金預金</t>
  </si>
  <si>
    <t>　有価証券</t>
  </si>
  <si>
    <t>　事業未収金</t>
  </si>
  <si>
    <t>　未収金</t>
  </si>
  <si>
    <t>　未収補助金</t>
  </si>
  <si>
    <t>　未収収益</t>
  </si>
  <si>
    <t>　受取手形</t>
  </si>
  <si>
    <t>　貯蔵品</t>
  </si>
  <si>
    <t>　医薬品</t>
  </si>
  <si>
    <t>　診療・療養費等材料</t>
  </si>
  <si>
    <t>　給食用材料</t>
  </si>
  <si>
    <t>　商品・製品</t>
  </si>
  <si>
    <t>　仕掛品</t>
  </si>
  <si>
    <t>　原材料</t>
  </si>
  <si>
    <t>　立替金</t>
  </si>
  <si>
    <t>　前払金</t>
  </si>
  <si>
    <t>　前払費用</t>
  </si>
  <si>
    <t>　１年以内回収予定長期貸付金</t>
  </si>
  <si>
    <t>　１年以内回収予定事業区分間長期貸付金</t>
  </si>
  <si>
    <t>　１年以内回収予定拠点区分間長期貸付金</t>
  </si>
  <si>
    <t>　短期貸付金</t>
  </si>
  <si>
    <t>　事業区分間貸付金</t>
  </si>
  <si>
    <t>　拠点区分間貸付金</t>
  </si>
  <si>
    <t>　仮払金</t>
  </si>
  <si>
    <t>　その他の流動資産</t>
  </si>
  <si>
    <t>　徴収不能引当金</t>
  </si>
  <si>
    <t>固定資産</t>
  </si>
  <si>
    <t>基本財産</t>
  </si>
  <si>
    <t>　土地</t>
  </si>
  <si>
    <t>　建物</t>
  </si>
  <si>
    <t>　定期預金</t>
  </si>
  <si>
    <t>　投資有価証券</t>
  </si>
  <si>
    <t>その他の固定資産</t>
  </si>
  <si>
    <t>　建物付属設備</t>
  </si>
  <si>
    <t>　構築物</t>
  </si>
  <si>
    <t>　機械及び装置</t>
  </si>
  <si>
    <t>　車輌運搬具</t>
  </si>
  <si>
    <t>　器具及び備品</t>
  </si>
  <si>
    <t>　建設仮勘定</t>
  </si>
  <si>
    <t>　有形リース資産</t>
  </si>
  <si>
    <t>　権利</t>
  </si>
  <si>
    <t>　ソフトウェア</t>
  </si>
  <si>
    <t>　無形リース資産</t>
  </si>
  <si>
    <t>　長期貸付金</t>
  </si>
  <si>
    <t>　事業区分間長期貸付金</t>
  </si>
  <si>
    <t>　拠点区分間長期貸付金</t>
  </si>
  <si>
    <t>　退職共済預け金</t>
  </si>
  <si>
    <t>　退職給付引当資産</t>
  </si>
  <si>
    <t>　長期預り金積立資産</t>
  </si>
  <si>
    <t>　修繕積立資産</t>
  </si>
  <si>
    <t>　差入保証金</t>
  </si>
  <si>
    <t>　長期前払費用</t>
  </si>
  <si>
    <t>　その他の固定資産</t>
  </si>
  <si>
    <t>資産の部合計</t>
  </si>
  <si>
    <t>負債の部</t>
  </si>
  <si>
    <t>流動負債</t>
  </si>
  <si>
    <t>　短期運営資金借入金</t>
  </si>
  <si>
    <t>　事業未払金</t>
  </si>
  <si>
    <t>　その他の未払金</t>
  </si>
  <si>
    <t>　支払手形</t>
  </si>
  <si>
    <t>　役員等短期借入金</t>
  </si>
  <si>
    <t>　１年以内返済予定設備資金借入金</t>
  </si>
  <si>
    <t>　１年以内返済予定長期運営資金借入金</t>
  </si>
  <si>
    <t>　１年以内返済予定リース債務</t>
  </si>
  <si>
    <t>　１年以内返済予定役員等長期借入金</t>
  </si>
  <si>
    <t>　１年以内返済予定事業区分間長期借入金</t>
  </si>
  <si>
    <t>　１年以内返済予定拠点区分間長期借入金</t>
  </si>
  <si>
    <t>　１年以内支払予定長期未払金</t>
  </si>
  <si>
    <t>　未払費用</t>
  </si>
  <si>
    <t>　預り金</t>
  </si>
  <si>
    <t>　職員預り金</t>
  </si>
  <si>
    <t>　前受金</t>
  </si>
  <si>
    <t>　前受収益</t>
  </si>
  <si>
    <t>　事業区分間借入金</t>
  </si>
  <si>
    <t>　拠点区分間借入金</t>
  </si>
  <si>
    <t>　仮受金</t>
  </si>
  <si>
    <t>　賞与引当金</t>
  </si>
  <si>
    <t>　その他の流動負債</t>
  </si>
  <si>
    <t>固定負債</t>
  </si>
  <si>
    <t>　設備資金借入金</t>
  </si>
  <si>
    <t>　長期運営資金借入金</t>
  </si>
  <si>
    <t>　リース債務</t>
  </si>
  <si>
    <t>　役員等長期借入金</t>
  </si>
  <si>
    <t>　事業区分間長期借入金</t>
  </si>
  <si>
    <t>　拠点区分間長期借入金</t>
  </si>
  <si>
    <t>　退職共済給付引当金</t>
  </si>
  <si>
    <t>　退職給付引当金</t>
  </si>
  <si>
    <t>　長期未払金</t>
  </si>
  <si>
    <t>　長期預り金</t>
  </si>
  <si>
    <t>　その他の固定負債</t>
  </si>
  <si>
    <t>負債の部合計</t>
  </si>
  <si>
    <t>純資産の部</t>
  </si>
  <si>
    <t>基本金</t>
  </si>
  <si>
    <t>国庫補助金等特別積立金</t>
  </si>
  <si>
    <t>その他の積立金</t>
  </si>
  <si>
    <t>　修繕積立金</t>
  </si>
  <si>
    <t>次期繰越活動増減差額</t>
  </si>
  <si>
    <t>（うち当期活動増減差額）</t>
  </si>
  <si>
    <t>純資産の部合計</t>
  </si>
  <si>
    <t>負債及び純資産の部合計</t>
  </si>
  <si>
    <t>※本様式は、勘定科目の大区分及び中区分を記載するが、必要のない中区分の勘定科目は省略することができる。</t>
  </si>
  <si>
    <t>※勘定科目の中区分についてはやむを得ない場合、適当な科目を追加できるものとする。</t>
  </si>
  <si>
    <t>公益事業  貸借対照表内訳表</t>
    <phoneticPr fontId="2"/>
  </si>
  <si>
    <t>平成29年3月31日現在</t>
    <phoneticPr fontId="2"/>
  </si>
  <si>
    <t>（単位：円）</t>
    <phoneticPr fontId="4"/>
  </si>
  <si>
    <t>居宅区分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</si>
</sst>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49" fontId="7" fillId="0" borderId="1" xfId="1" applyNumberFormat="1" applyFont="1" applyFill="1" applyBorder="1" applyAlignment="1">
      <alignment horizontal="center" vertical="center" wrapText="1" shrinkToFi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/>
    </xf>
    <xf numFmtId="176" fontId="9" fillId="0" borderId="1" xfId="2" applyNumberFormat="1" applyFont="1" applyFill="1" applyBorder="1" applyAlignment="1" applyProtection="1">
      <alignment vertical="center"/>
      <protection locked="0"/>
    </xf>
    <xf numFmtId="0" fontId="7" fillId="0" borderId="1" xfId="2" applyFont="1" applyFill="1" applyBorder="1">
      <alignment horizontal="left" vertical="top"/>
    </xf>
    <xf numFmtId="176" fontId="9" fillId="0" borderId="1" xfId="2" applyNumberFormat="1" applyFont="1" applyFill="1" applyBorder="1" applyAlignment="1" applyProtection="1">
      <alignment vertical="top"/>
      <protection locked="0"/>
    </xf>
    <xf numFmtId="0" fontId="7" fillId="0" borderId="2" xfId="2" applyFont="1" applyFill="1" applyBorder="1">
      <alignment horizontal="left" vertical="top"/>
    </xf>
    <xf numFmtId="176" fontId="9" fillId="0" borderId="2" xfId="2" applyNumberFormat="1" applyFont="1" applyFill="1" applyBorder="1" applyAlignment="1" applyProtection="1">
      <alignment vertical="top"/>
      <protection locked="0"/>
    </xf>
    <xf numFmtId="0" fontId="7" fillId="0" borderId="3" xfId="2" applyFont="1" applyFill="1" applyBorder="1">
      <alignment horizontal="left" vertical="top"/>
    </xf>
    <xf numFmtId="176" fontId="9" fillId="0" borderId="3" xfId="2" applyNumberFormat="1" applyFont="1" applyFill="1" applyBorder="1" applyAlignment="1" applyProtection="1">
      <alignment vertical="top"/>
      <protection locked="0"/>
    </xf>
    <xf numFmtId="0" fontId="7" fillId="0" borderId="4" xfId="2" applyFont="1" applyFill="1" applyBorder="1">
      <alignment horizontal="left" vertical="top"/>
    </xf>
    <xf numFmtId="176" fontId="9" fillId="0" borderId="4" xfId="2" applyNumberFormat="1" applyFont="1" applyFill="1" applyBorder="1" applyAlignment="1" applyProtection="1">
      <alignment vertical="top"/>
      <protection locked="0"/>
    </xf>
    <xf numFmtId="0" fontId="1" fillId="0" borderId="0" xfId="0" applyFont="1">
      <alignment vertical="center"/>
    </xf>
    <xf numFmtId="0" fontId="0" fillId="0" borderId="0" xfId="0" applyFill="1">
      <alignment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14"/>
  <sheetViews>
    <sheetView showGridLines="0" workbookViewId="0"/>
  </sheetViews>
  <sheetFormatPr defaultRowHeight="18.75" x14ac:dyDescent="0.4"/>
  <cols>
    <col min="1" max="1" width="2.875" customWidth="1"/>
    <col min="2" max="2" width="44.375" customWidth="1"/>
    <col min="3" max="7" width="20.75" customWidth="1"/>
  </cols>
  <sheetData>
    <row r="1" spans="2:7" x14ac:dyDescent="0.4">
      <c r="B1" s="1"/>
      <c r="C1" s="1"/>
      <c r="D1" s="1"/>
      <c r="E1" s="1"/>
      <c r="F1" s="1"/>
      <c r="G1" s="1"/>
    </row>
    <row r="2" spans="2:7" ht="21" x14ac:dyDescent="0.4">
      <c r="B2" s="2"/>
      <c r="C2" s="2"/>
      <c r="D2" s="2"/>
      <c r="E2" s="1"/>
      <c r="F2" s="3"/>
      <c r="G2" s="3" t="s">
        <v>0</v>
      </c>
    </row>
    <row r="3" spans="2:7" ht="21" x14ac:dyDescent="0.4">
      <c r="B3" s="4" t="s">
        <v>1</v>
      </c>
      <c r="C3" s="4"/>
      <c r="D3" s="4"/>
      <c r="E3" s="4"/>
      <c r="F3" s="4"/>
      <c r="G3" s="4"/>
    </row>
    <row r="4" spans="2:7" x14ac:dyDescent="0.4">
      <c r="B4" s="5"/>
      <c r="C4" s="5"/>
      <c r="D4" s="5"/>
      <c r="E4" s="5"/>
      <c r="F4" s="1"/>
      <c r="G4" s="1"/>
    </row>
    <row r="5" spans="2:7" ht="21" x14ac:dyDescent="0.4">
      <c r="B5" s="6" t="s">
        <v>2</v>
      </c>
      <c r="C5" s="6"/>
      <c r="D5" s="6"/>
      <c r="E5" s="6"/>
      <c r="F5" s="6"/>
      <c r="G5" s="6"/>
    </row>
    <row r="6" spans="2:7" x14ac:dyDescent="0.4">
      <c r="B6" s="7"/>
      <c r="C6" s="7"/>
      <c r="D6" s="7"/>
      <c r="E6" s="1"/>
      <c r="F6" s="1"/>
      <c r="G6" s="7" t="s">
        <v>3</v>
      </c>
    </row>
    <row r="7" spans="2:7" ht="28.5" x14ac:dyDescent="0.4">
      <c r="B7" s="8" t="s">
        <v>4</v>
      </c>
      <c r="C7" s="9" t="s">
        <v>5</v>
      </c>
      <c r="D7" s="9" t="s">
        <v>6</v>
      </c>
      <c r="E7" s="8" t="s">
        <v>7</v>
      </c>
      <c r="F7" s="8" t="s">
        <v>8</v>
      </c>
      <c r="G7" s="8" t="s">
        <v>9</v>
      </c>
    </row>
    <row r="8" spans="2:7" x14ac:dyDescent="0.4">
      <c r="B8" s="10" t="s">
        <v>10</v>
      </c>
      <c r="C8" s="11"/>
      <c r="D8" s="11"/>
      <c r="E8" s="11"/>
      <c r="F8" s="11"/>
      <c r="G8" s="11"/>
    </row>
    <row r="9" spans="2:7" x14ac:dyDescent="0.4">
      <c r="B9" s="12" t="s">
        <v>11</v>
      </c>
      <c r="C9" s="13">
        <f>+C10+C11+C12+C13+C14+C15+C16+C17+C18+C19+C20+C21+C22+C23+C24+C25+C26+C27+C28+C29+C30+C31+C32+C33+C34+C35</f>
        <v>144763756</v>
      </c>
      <c r="D9" s="13">
        <f>+D10+D11+D12+D13+D14+D15+D16+D17+D18+D19+D20+D21+D22+D23+D24+D25+D26+D27+D28+D29+D30+D31+D32+D33+D34+D35</f>
        <v>16351093</v>
      </c>
      <c r="E9" s="13">
        <f t="shared" ref="E9:E72" si="0">+C9+D9</f>
        <v>161114849</v>
      </c>
      <c r="F9" s="13">
        <f>+F10+F11+F12+F13+F14+F15+F16+F17+F18+F19+F20+F21+F22+F23+F24+F25+F26+F27+F28+F29+F30+F31+F32+F33+F34+F35</f>
        <v>0</v>
      </c>
      <c r="G9" s="13">
        <f t="shared" ref="G9:G72" si="1">E9-F9</f>
        <v>161114849</v>
      </c>
    </row>
    <row r="10" spans="2:7" x14ac:dyDescent="0.4">
      <c r="B10" s="14" t="s">
        <v>12</v>
      </c>
      <c r="C10" s="15">
        <v>71275745</v>
      </c>
      <c r="D10" s="15">
        <v>1313035</v>
      </c>
      <c r="E10" s="15">
        <f t="shared" si="0"/>
        <v>72588780</v>
      </c>
      <c r="F10" s="15"/>
      <c r="G10" s="15">
        <f t="shared" si="1"/>
        <v>72588780</v>
      </c>
    </row>
    <row r="11" spans="2:7" x14ac:dyDescent="0.4">
      <c r="B11" s="16" t="s">
        <v>13</v>
      </c>
      <c r="C11" s="17">
        <v>5000000</v>
      </c>
      <c r="D11" s="17"/>
      <c r="E11" s="17">
        <f t="shared" si="0"/>
        <v>5000000</v>
      </c>
      <c r="F11" s="17"/>
      <c r="G11" s="17">
        <f t="shared" si="1"/>
        <v>5000000</v>
      </c>
    </row>
    <row r="12" spans="2:7" x14ac:dyDescent="0.4">
      <c r="B12" s="16" t="s">
        <v>14</v>
      </c>
      <c r="C12" s="17">
        <v>51783883</v>
      </c>
      <c r="D12" s="17">
        <v>12961055</v>
      </c>
      <c r="E12" s="17">
        <f t="shared" si="0"/>
        <v>64744938</v>
      </c>
      <c r="F12" s="17"/>
      <c r="G12" s="17">
        <f t="shared" si="1"/>
        <v>64744938</v>
      </c>
    </row>
    <row r="13" spans="2:7" x14ac:dyDescent="0.4">
      <c r="B13" s="16" t="s">
        <v>15</v>
      </c>
      <c r="C13" s="17"/>
      <c r="D13" s="17"/>
      <c r="E13" s="17">
        <f t="shared" si="0"/>
        <v>0</v>
      </c>
      <c r="F13" s="17"/>
      <c r="G13" s="17">
        <f t="shared" si="1"/>
        <v>0</v>
      </c>
    </row>
    <row r="14" spans="2:7" x14ac:dyDescent="0.4">
      <c r="B14" s="16" t="s">
        <v>16</v>
      </c>
      <c r="C14" s="17"/>
      <c r="D14" s="17"/>
      <c r="E14" s="17">
        <f t="shared" si="0"/>
        <v>0</v>
      </c>
      <c r="F14" s="17"/>
      <c r="G14" s="17">
        <f t="shared" si="1"/>
        <v>0</v>
      </c>
    </row>
    <row r="15" spans="2:7" x14ac:dyDescent="0.4">
      <c r="B15" s="16" t="s">
        <v>17</v>
      </c>
      <c r="C15" s="17"/>
      <c r="D15" s="17"/>
      <c r="E15" s="17">
        <f t="shared" si="0"/>
        <v>0</v>
      </c>
      <c r="F15" s="17"/>
      <c r="G15" s="17">
        <f t="shared" si="1"/>
        <v>0</v>
      </c>
    </row>
    <row r="16" spans="2:7" x14ac:dyDescent="0.4">
      <c r="B16" s="16" t="s">
        <v>18</v>
      </c>
      <c r="C16" s="17"/>
      <c r="D16" s="17"/>
      <c r="E16" s="17">
        <f t="shared" si="0"/>
        <v>0</v>
      </c>
      <c r="F16" s="17"/>
      <c r="G16" s="17">
        <f t="shared" si="1"/>
        <v>0</v>
      </c>
    </row>
    <row r="17" spans="2:7" x14ac:dyDescent="0.4">
      <c r="B17" s="16" t="s">
        <v>19</v>
      </c>
      <c r="C17" s="17"/>
      <c r="D17" s="17"/>
      <c r="E17" s="17">
        <f t="shared" si="0"/>
        <v>0</v>
      </c>
      <c r="F17" s="17"/>
      <c r="G17" s="17">
        <f t="shared" si="1"/>
        <v>0</v>
      </c>
    </row>
    <row r="18" spans="2:7" x14ac:dyDescent="0.4">
      <c r="B18" s="16" t="s">
        <v>20</v>
      </c>
      <c r="C18" s="17"/>
      <c r="D18" s="17"/>
      <c r="E18" s="17">
        <f t="shared" si="0"/>
        <v>0</v>
      </c>
      <c r="F18" s="17"/>
      <c r="G18" s="17">
        <f t="shared" si="1"/>
        <v>0</v>
      </c>
    </row>
    <row r="19" spans="2:7" x14ac:dyDescent="0.4">
      <c r="B19" s="16" t="s">
        <v>21</v>
      </c>
      <c r="C19" s="17"/>
      <c r="D19" s="17"/>
      <c r="E19" s="17">
        <f t="shared" si="0"/>
        <v>0</v>
      </c>
      <c r="F19" s="17"/>
      <c r="G19" s="17">
        <f t="shared" si="1"/>
        <v>0</v>
      </c>
    </row>
    <row r="20" spans="2:7" x14ac:dyDescent="0.4">
      <c r="B20" s="16" t="s">
        <v>22</v>
      </c>
      <c r="C20" s="17"/>
      <c r="D20" s="17"/>
      <c r="E20" s="17">
        <f t="shared" si="0"/>
        <v>0</v>
      </c>
      <c r="F20" s="17"/>
      <c r="G20" s="17">
        <f t="shared" si="1"/>
        <v>0</v>
      </c>
    </row>
    <row r="21" spans="2:7" x14ac:dyDescent="0.4">
      <c r="B21" s="16" t="s">
        <v>23</v>
      </c>
      <c r="C21" s="17"/>
      <c r="D21" s="17"/>
      <c r="E21" s="17">
        <f t="shared" si="0"/>
        <v>0</v>
      </c>
      <c r="F21" s="17"/>
      <c r="G21" s="17">
        <f t="shared" si="1"/>
        <v>0</v>
      </c>
    </row>
    <row r="22" spans="2:7" x14ac:dyDescent="0.4">
      <c r="B22" s="16" t="s">
        <v>24</v>
      </c>
      <c r="C22" s="17"/>
      <c r="D22" s="17"/>
      <c r="E22" s="17">
        <f t="shared" si="0"/>
        <v>0</v>
      </c>
      <c r="F22" s="17"/>
      <c r="G22" s="17">
        <f t="shared" si="1"/>
        <v>0</v>
      </c>
    </row>
    <row r="23" spans="2:7" x14ac:dyDescent="0.4">
      <c r="B23" s="16" t="s">
        <v>25</v>
      </c>
      <c r="C23" s="17">
        <v>13063353</v>
      </c>
      <c r="D23" s="17">
        <v>2067003</v>
      </c>
      <c r="E23" s="17">
        <f t="shared" si="0"/>
        <v>15130356</v>
      </c>
      <c r="F23" s="17"/>
      <c r="G23" s="17">
        <f t="shared" si="1"/>
        <v>15130356</v>
      </c>
    </row>
    <row r="24" spans="2:7" x14ac:dyDescent="0.4">
      <c r="B24" s="16" t="s">
        <v>26</v>
      </c>
      <c r="C24" s="17">
        <v>248166</v>
      </c>
      <c r="D24" s="17"/>
      <c r="E24" s="17">
        <f t="shared" si="0"/>
        <v>248166</v>
      </c>
      <c r="F24" s="17"/>
      <c r="G24" s="17">
        <f t="shared" si="1"/>
        <v>248166</v>
      </c>
    </row>
    <row r="25" spans="2:7" x14ac:dyDescent="0.4">
      <c r="B25" s="16" t="s">
        <v>27</v>
      </c>
      <c r="C25" s="17">
        <v>101731</v>
      </c>
      <c r="D25" s="17"/>
      <c r="E25" s="17">
        <f t="shared" si="0"/>
        <v>101731</v>
      </c>
      <c r="F25" s="17"/>
      <c r="G25" s="17">
        <f t="shared" si="1"/>
        <v>101731</v>
      </c>
    </row>
    <row r="26" spans="2:7" x14ac:dyDescent="0.4">
      <c r="B26" s="16" t="s">
        <v>28</v>
      </c>
      <c r="C26" s="17"/>
      <c r="D26" s="17"/>
      <c r="E26" s="17">
        <f t="shared" si="0"/>
        <v>0</v>
      </c>
      <c r="F26" s="17"/>
      <c r="G26" s="17">
        <f t="shared" si="1"/>
        <v>0</v>
      </c>
    </row>
    <row r="27" spans="2:7" x14ac:dyDescent="0.4">
      <c r="B27" s="16" t="s">
        <v>29</v>
      </c>
      <c r="C27" s="17"/>
      <c r="D27" s="17"/>
      <c r="E27" s="17">
        <f t="shared" si="0"/>
        <v>0</v>
      </c>
      <c r="F27" s="17"/>
      <c r="G27" s="17">
        <f t="shared" si="1"/>
        <v>0</v>
      </c>
    </row>
    <row r="28" spans="2:7" x14ac:dyDescent="0.4">
      <c r="B28" s="16" t="s">
        <v>30</v>
      </c>
      <c r="C28" s="17"/>
      <c r="D28" s="17"/>
      <c r="E28" s="17">
        <f t="shared" si="0"/>
        <v>0</v>
      </c>
      <c r="F28" s="17"/>
      <c r="G28" s="17">
        <f t="shared" si="1"/>
        <v>0</v>
      </c>
    </row>
    <row r="29" spans="2:7" x14ac:dyDescent="0.4">
      <c r="B29" s="16" t="s">
        <v>31</v>
      </c>
      <c r="C29" s="17"/>
      <c r="D29" s="17"/>
      <c r="E29" s="17">
        <f t="shared" si="0"/>
        <v>0</v>
      </c>
      <c r="F29" s="17"/>
      <c r="G29" s="17">
        <f t="shared" si="1"/>
        <v>0</v>
      </c>
    </row>
    <row r="30" spans="2:7" x14ac:dyDescent="0.4">
      <c r="B30" s="16" t="s">
        <v>32</v>
      </c>
      <c r="C30" s="17"/>
      <c r="D30" s="17"/>
      <c r="E30" s="17">
        <f t="shared" si="0"/>
        <v>0</v>
      </c>
      <c r="F30" s="17"/>
      <c r="G30" s="17">
        <f t="shared" si="1"/>
        <v>0</v>
      </c>
    </row>
    <row r="31" spans="2:7" x14ac:dyDescent="0.4">
      <c r="B31" s="16" t="s">
        <v>33</v>
      </c>
      <c r="C31" s="17"/>
      <c r="D31" s="17"/>
      <c r="E31" s="17">
        <f t="shared" si="0"/>
        <v>0</v>
      </c>
      <c r="F31" s="17"/>
      <c r="G31" s="17">
        <f t="shared" si="1"/>
        <v>0</v>
      </c>
    </row>
    <row r="32" spans="2:7" x14ac:dyDescent="0.4">
      <c r="B32" s="16" t="s">
        <v>34</v>
      </c>
      <c r="C32" s="17">
        <v>3280878</v>
      </c>
      <c r="D32" s="17"/>
      <c r="E32" s="17">
        <f t="shared" si="0"/>
        <v>3280878</v>
      </c>
      <c r="F32" s="17"/>
      <c r="G32" s="17">
        <f t="shared" si="1"/>
        <v>3280878</v>
      </c>
    </row>
    <row r="33" spans="2:7" x14ac:dyDescent="0.4">
      <c r="B33" s="16" t="s">
        <v>35</v>
      </c>
      <c r="C33" s="17"/>
      <c r="D33" s="17">
        <v>10000</v>
      </c>
      <c r="E33" s="17">
        <f t="shared" si="0"/>
        <v>10000</v>
      </c>
      <c r="F33" s="17"/>
      <c r="G33" s="17">
        <f t="shared" si="1"/>
        <v>10000</v>
      </c>
    </row>
    <row r="34" spans="2:7" x14ac:dyDescent="0.4">
      <c r="B34" s="16" t="s">
        <v>36</v>
      </c>
      <c r="C34" s="17">
        <v>10000</v>
      </c>
      <c r="D34" s="17"/>
      <c r="E34" s="17">
        <f t="shared" si="0"/>
        <v>10000</v>
      </c>
      <c r="F34" s="17"/>
      <c r="G34" s="17">
        <f t="shared" si="1"/>
        <v>10000</v>
      </c>
    </row>
    <row r="35" spans="2:7" x14ac:dyDescent="0.4">
      <c r="B35" s="16" t="s">
        <v>37</v>
      </c>
      <c r="C35" s="17"/>
      <c r="D35" s="17"/>
      <c r="E35" s="17">
        <f t="shared" si="0"/>
        <v>0</v>
      </c>
      <c r="F35" s="17"/>
      <c r="G35" s="17">
        <f t="shared" si="1"/>
        <v>0</v>
      </c>
    </row>
    <row r="36" spans="2:7" x14ac:dyDescent="0.4">
      <c r="B36" s="12" t="s">
        <v>38</v>
      </c>
      <c r="C36" s="13">
        <f>+C37 +C42</f>
        <v>125929558</v>
      </c>
      <c r="D36" s="13">
        <f>+D37 +D42</f>
        <v>27853491</v>
      </c>
      <c r="E36" s="13">
        <f t="shared" si="0"/>
        <v>153783049</v>
      </c>
      <c r="F36" s="13">
        <f>+F37 +F42</f>
        <v>0</v>
      </c>
      <c r="G36" s="13">
        <f t="shared" si="1"/>
        <v>153783049</v>
      </c>
    </row>
    <row r="37" spans="2:7" x14ac:dyDescent="0.4">
      <c r="B37" s="12" t="s">
        <v>39</v>
      </c>
      <c r="C37" s="13">
        <f>+C38+C39+C40+C41</f>
        <v>86504677</v>
      </c>
      <c r="D37" s="13">
        <f>+D38+D39+D40+D41</f>
        <v>4850707</v>
      </c>
      <c r="E37" s="13">
        <f t="shared" si="0"/>
        <v>91355384</v>
      </c>
      <c r="F37" s="13">
        <f>+F38+F39+F40+F41</f>
        <v>0</v>
      </c>
      <c r="G37" s="13">
        <f t="shared" si="1"/>
        <v>91355384</v>
      </c>
    </row>
    <row r="38" spans="2:7" x14ac:dyDescent="0.4">
      <c r="B38" s="14" t="s">
        <v>40</v>
      </c>
      <c r="C38" s="15">
        <v>70051274</v>
      </c>
      <c r="D38" s="15">
        <v>3917640</v>
      </c>
      <c r="E38" s="15">
        <f t="shared" si="0"/>
        <v>73968914</v>
      </c>
      <c r="F38" s="15"/>
      <c r="G38" s="15">
        <f t="shared" si="1"/>
        <v>73968914</v>
      </c>
    </row>
    <row r="39" spans="2:7" x14ac:dyDescent="0.4">
      <c r="B39" s="16" t="s">
        <v>41</v>
      </c>
      <c r="C39" s="17">
        <v>16453403</v>
      </c>
      <c r="D39" s="17">
        <v>933067</v>
      </c>
      <c r="E39" s="17">
        <f t="shared" si="0"/>
        <v>17386470</v>
      </c>
      <c r="F39" s="17"/>
      <c r="G39" s="17">
        <f t="shared" si="1"/>
        <v>17386470</v>
      </c>
    </row>
    <row r="40" spans="2:7" x14ac:dyDescent="0.4">
      <c r="B40" s="16" t="s">
        <v>42</v>
      </c>
      <c r="C40" s="17"/>
      <c r="D40" s="17"/>
      <c r="E40" s="17">
        <f t="shared" si="0"/>
        <v>0</v>
      </c>
      <c r="F40" s="17"/>
      <c r="G40" s="17">
        <f t="shared" si="1"/>
        <v>0</v>
      </c>
    </row>
    <row r="41" spans="2:7" x14ac:dyDescent="0.4">
      <c r="B41" s="18" t="s">
        <v>43</v>
      </c>
      <c r="C41" s="19"/>
      <c r="D41" s="19"/>
      <c r="E41" s="19">
        <f t="shared" si="0"/>
        <v>0</v>
      </c>
      <c r="F41" s="19"/>
      <c r="G41" s="19">
        <f t="shared" si="1"/>
        <v>0</v>
      </c>
    </row>
    <row r="42" spans="2:7" x14ac:dyDescent="0.4">
      <c r="B42" s="12" t="s">
        <v>44</v>
      </c>
      <c r="C42" s="13">
        <f>+C43+C44+C45+C46+C47+C48+C49+C50+C51+C52+C53+C54+C55+C56+C57+C58+C59+C60+C61+C62+C63+C64+C65</f>
        <v>39424881</v>
      </c>
      <c r="D42" s="13">
        <f>+D43+D44+D45+D46+D47+D48+D49+D50+D51+D52+D53+D54+D55+D56+D57+D58+D59+D60+D61+D62+D63+D64+D65</f>
        <v>23002784</v>
      </c>
      <c r="E42" s="13">
        <f t="shared" si="0"/>
        <v>62427665</v>
      </c>
      <c r="F42" s="13">
        <f>+F43+F44+F45+F46+F47+F48+F49+F50+F51+F52+F53+F54+F55+F56+F57+F58+F59+F60+F61+F62+F63+F64+F65</f>
        <v>0</v>
      </c>
      <c r="G42" s="13">
        <f t="shared" si="1"/>
        <v>62427665</v>
      </c>
    </row>
    <row r="43" spans="2:7" x14ac:dyDescent="0.4">
      <c r="B43" s="14" t="s">
        <v>40</v>
      </c>
      <c r="C43" s="15"/>
      <c r="D43" s="15"/>
      <c r="E43" s="15">
        <f t="shared" si="0"/>
        <v>0</v>
      </c>
      <c r="F43" s="15"/>
      <c r="G43" s="15">
        <f t="shared" si="1"/>
        <v>0</v>
      </c>
    </row>
    <row r="44" spans="2:7" x14ac:dyDescent="0.4">
      <c r="B44" s="16" t="s">
        <v>41</v>
      </c>
      <c r="C44" s="17">
        <v>3700485</v>
      </c>
      <c r="D44" s="17">
        <v>11125166</v>
      </c>
      <c r="E44" s="17">
        <f t="shared" si="0"/>
        <v>14825651</v>
      </c>
      <c r="F44" s="17"/>
      <c r="G44" s="17">
        <f t="shared" si="1"/>
        <v>14825651</v>
      </c>
    </row>
    <row r="45" spans="2:7" x14ac:dyDescent="0.4">
      <c r="B45" s="16" t="s">
        <v>45</v>
      </c>
      <c r="C45" s="17"/>
      <c r="D45" s="17">
        <v>3732540</v>
      </c>
      <c r="E45" s="17">
        <f t="shared" si="0"/>
        <v>3732540</v>
      </c>
      <c r="F45" s="17"/>
      <c r="G45" s="17">
        <f t="shared" si="1"/>
        <v>3732540</v>
      </c>
    </row>
    <row r="46" spans="2:7" x14ac:dyDescent="0.4">
      <c r="B46" s="16" t="s">
        <v>46</v>
      </c>
      <c r="C46" s="17"/>
      <c r="D46" s="17">
        <v>9809</v>
      </c>
      <c r="E46" s="17">
        <f t="shared" si="0"/>
        <v>9809</v>
      </c>
      <c r="F46" s="17"/>
      <c r="G46" s="17">
        <f t="shared" si="1"/>
        <v>9809</v>
      </c>
    </row>
    <row r="47" spans="2:7" x14ac:dyDescent="0.4">
      <c r="B47" s="16" t="s">
        <v>47</v>
      </c>
      <c r="C47" s="17">
        <v>5902957</v>
      </c>
      <c r="D47" s="17">
        <v>960945</v>
      </c>
      <c r="E47" s="17">
        <f t="shared" si="0"/>
        <v>6863902</v>
      </c>
      <c r="F47" s="17"/>
      <c r="G47" s="17">
        <f t="shared" si="1"/>
        <v>6863902</v>
      </c>
    </row>
    <row r="48" spans="2:7" x14ac:dyDescent="0.4">
      <c r="B48" s="16" t="s">
        <v>48</v>
      </c>
      <c r="C48" s="17">
        <v>5453582</v>
      </c>
      <c r="D48" s="17">
        <v>713657</v>
      </c>
      <c r="E48" s="17">
        <f t="shared" si="0"/>
        <v>6167239</v>
      </c>
      <c r="F48" s="17"/>
      <c r="G48" s="17">
        <f t="shared" si="1"/>
        <v>6167239</v>
      </c>
    </row>
    <row r="49" spans="2:7" x14ac:dyDescent="0.4">
      <c r="B49" s="16" t="s">
        <v>49</v>
      </c>
      <c r="C49" s="17">
        <v>201885</v>
      </c>
      <c r="D49" s="17">
        <v>1259594</v>
      </c>
      <c r="E49" s="17">
        <f t="shared" si="0"/>
        <v>1461479</v>
      </c>
      <c r="F49" s="17"/>
      <c r="G49" s="17">
        <f t="shared" si="1"/>
        <v>1461479</v>
      </c>
    </row>
    <row r="50" spans="2:7" x14ac:dyDescent="0.4">
      <c r="B50" s="16" t="s">
        <v>50</v>
      </c>
      <c r="C50" s="17"/>
      <c r="D50" s="17"/>
      <c r="E50" s="17">
        <f t="shared" si="0"/>
        <v>0</v>
      </c>
      <c r="F50" s="17"/>
      <c r="G50" s="17">
        <f t="shared" si="1"/>
        <v>0</v>
      </c>
    </row>
    <row r="51" spans="2:7" x14ac:dyDescent="0.4">
      <c r="B51" s="16" t="s">
        <v>51</v>
      </c>
      <c r="C51" s="17"/>
      <c r="D51" s="17"/>
      <c r="E51" s="17">
        <f t="shared" si="0"/>
        <v>0</v>
      </c>
      <c r="F51" s="17"/>
      <c r="G51" s="17">
        <f t="shared" si="1"/>
        <v>0</v>
      </c>
    </row>
    <row r="52" spans="2:7" x14ac:dyDescent="0.4">
      <c r="B52" s="16" t="s">
        <v>52</v>
      </c>
      <c r="C52" s="17"/>
      <c r="D52" s="17"/>
      <c r="E52" s="17">
        <f t="shared" si="0"/>
        <v>0</v>
      </c>
      <c r="F52" s="17"/>
      <c r="G52" s="17">
        <f t="shared" si="1"/>
        <v>0</v>
      </c>
    </row>
    <row r="53" spans="2:7" x14ac:dyDescent="0.4">
      <c r="B53" s="16" t="s">
        <v>53</v>
      </c>
      <c r="C53" s="17">
        <v>9692</v>
      </c>
      <c r="D53" s="17"/>
      <c r="E53" s="17">
        <f t="shared" si="0"/>
        <v>9692</v>
      </c>
      <c r="F53" s="17"/>
      <c r="G53" s="17">
        <f t="shared" si="1"/>
        <v>9692</v>
      </c>
    </row>
    <row r="54" spans="2:7" x14ac:dyDescent="0.4">
      <c r="B54" s="16" t="s">
        <v>54</v>
      </c>
      <c r="C54" s="17"/>
      <c r="D54" s="17"/>
      <c r="E54" s="17">
        <f t="shared" si="0"/>
        <v>0</v>
      </c>
      <c r="F54" s="17"/>
      <c r="G54" s="17">
        <f t="shared" si="1"/>
        <v>0</v>
      </c>
    </row>
    <row r="55" spans="2:7" x14ac:dyDescent="0.4">
      <c r="B55" s="16" t="s">
        <v>43</v>
      </c>
      <c r="C55" s="17"/>
      <c r="D55" s="17"/>
      <c r="E55" s="17">
        <f t="shared" si="0"/>
        <v>0</v>
      </c>
      <c r="F55" s="17"/>
      <c r="G55" s="17">
        <f t="shared" si="1"/>
        <v>0</v>
      </c>
    </row>
    <row r="56" spans="2:7" x14ac:dyDescent="0.4">
      <c r="B56" s="16" t="s">
        <v>55</v>
      </c>
      <c r="C56" s="17"/>
      <c r="D56" s="17"/>
      <c r="E56" s="17">
        <f t="shared" si="0"/>
        <v>0</v>
      </c>
      <c r="F56" s="17"/>
      <c r="G56" s="17">
        <f t="shared" si="1"/>
        <v>0</v>
      </c>
    </row>
    <row r="57" spans="2:7" x14ac:dyDescent="0.4">
      <c r="B57" s="16" t="s">
        <v>56</v>
      </c>
      <c r="C57" s="17"/>
      <c r="D57" s="17"/>
      <c r="E57" s="17">
        <f t="shared" si="0"/>
        <v>0</v>
      </c>
      <c r="F57" s="17"/>
      <c r="G57" s="17">
        <f t="shared" si="1"/>
        <v>0</v>
      </c>
    </row>
    <row r="58" spans="2:7" x14ac:dyDescent="0.4">
      <c r="B58" s="16" t="s">
        <v>57</v>
      </c>
      <c r="C58" s="17"/>
      <c r="D58" s="17"/>
      <c r="E58" s="17">
        <f t="shared" si="0"/>
        <v>0</v>
      </c>
      <c r="F58" s="17"/>
      <c r="G58" s="17">
        <f t="shared" si="1"/>
        <v>0</v>
      </c>
    </row>
    <row r="59" spans="2:7" x14ac:dyDescent="0.4">
      <c r="B59" s="16" t="s">
        <v>58</v>
      </c>
      <c r="C59" s="17">
        <v>12936280</v>
      </c>
      <c r="D59" s="17">
        <v>5201073</v>
      </c>
      <c r="E59" s="17">
        <f t="shared" si="0"/>
        <v>18137353</v>
      </c>
      <c r="F59" s="17"/>
      <c r="G59" s="17">
        <f t="shared" si="1"/>
        <v>18137353</v>
      </c>
    </row>
    <row r="60" spans="2:7" x14ac:dyDescent="0.4">
      <c r="B60" s="16" t="s">
        <v>59</v>
      </c>
      <c r="C60" s="17"/>
      <c r="D60" s="17"/>
      <c r="E60" s="17">
        <f t="shared" si="0"/>
        <v>0</v>
      </c>
      <c r="F60" s="17"/>
      <c r="G60" s="17">
        <f t="shared" si="1"/>
        <v>0</v>
      </c>
    </row>
    <row r="61" spans="2:7" x14ac:dyDescent="0.4">
      <c r="B61" s="16" t="s">
        <v>60</v>
      </c>
      <c r="C61" s="17"/>
      <c r="D61" s="17"/>
      <c r="E61" s="17">
        <f t="shared" si="0"/>
        <v>0</v>
      </c>
      <c r="F61" s="17"/>
      <c r="G61" s="17">
        <f t="shared" si="1"/>
        <v>0</v>
      </c>
    </row>
    <row r="62" spans="2:7" x14ac:dyDescent="0.4">
      <c r="B62" s="16" t="s">
        <v>61</v>
      </c>
      <c r="C62" s="17">
        <v>11100000</v>
      </c>
      <c r="D62" s="17"/>
      <c r="E62" s="17">
        <f t="shared" si="0"/>
        <v>11100000</v>
      </c>
      <c r="F62" s="17"/>
      <c r="G62" s="17">
        <f t="shared" si="1"/>
        <v>11100000</v>
      </c>
    </row>
    <row r="63" spans="2:7" x14ac:dyDescent="0.4">
      <c r="B63" s="16" t="s">
        <v>62</v>
      </c>
      <c r="C63" s="17"/>
      <c r="D63" s="17"/>
      <c r="E63" s="17">
        <f t="shared" si="0"/>
        <v>0</v>
      </c>
      <c r="F63" s="17"/>
      <c r="G63" s="17">
        <f t="shared" si="1"/>
        <v>0</v>
      </c>
    </row>
    <row r="64" spans="2:7" x14ac:dyDescent="0.4">
      <c r="B64" s="16" t="s">
        <v>63</v>
      </c>
      <c r="C64" s="17"/>
      <c r="D64" s="17"/>
      <c r="E64" s="17">
        <f t="shared" si="0"/>
        <v>0</v>
      </c>
      <c r="F64" s="17"/>
      <c r="G64" s="17">
        <f t="shared" si="1"/>
        <v>0</v>
      </c>
    </row>
    <row r="65" spans="2:7" x14ac:dyDescent="0.4">
      <c r="B65" s="16" t="s">
        <v>64</v>
      </c>
      <c r="C65" s="17">
        <v>120000</v>
      </c>
      <c r="D65" s="17"/>
      <c r="E65" s="17">
        <f t="shared" si="0"/>
        <v>120000</v>
      </c>
      <c r="F65" s="17"/>
      <c r="G65" s="17">
        <f t="shared" si="1"/>
        <v>120000</v>
      </c>
    </row>
    <row r="66" spans="2:7" x14ac:dyDescent="0.4">
      <c r="B66" s="12" t="s">
        <v>65</v>
      </c>
      <c r="C66" s="13">
        <f>+C9 +C36</f>
        <v>270693314</v>
      </c>
      <c r="D66" s="13">
        <f>+D9 +D36</f>
        <v>44204584</v>
      </c>
      <c r="E66" s="13">
        <f t="shared" si="0"/>
        <v>314897898</v>
      </c>
      <c r="F66" s="13">
        <f>+F9 +F36</f>
        <v>0</v>
      </c>
      <c r="G66" s="13">
        <f t="shared" si="1"/>
        <v>314897898</v>
      </c>
    </row>
    <row r="67" spans="2:7" x14ac:dyDescent="0.4">
      <c r="B67" s="10" t="s">
        <v>66</v>
      </c>
      <c r="C67" s="11"/>
      <c r="D67" s="11"/>
      <c r="E67" s="11"/>
      <c r="F67" s="11"/>
      <c r="G67" s="11"/>
    </row>
    <row r="68" spans="2:7" x14ac:dyDescent="0.4">
      <c r="B68" s="12" t="s">
        <v>67</v>
      </c>
      <c r="C68" s="13">
        <f>+C69+C70+C71+C72+C73+C74+C75+C76+C77+C78+C79+C80+C81+C82+C83+C84+C85+C86+C87+C88+C89+C90</f>
        <v>16105730</v>
      </c>
      <c r="D68" s="13">
        <f>+D69+D70+D71+D72+D73+D74+D75+D76+D77+D78+D79+D80+D81+D82+D83+D84+D85+D86+D87+D88+D89+D90</f>
        <v>6556796</v>
      </c>
      <c r="E68" s="13">
        <f t="shared" si="0"/>
        <v>22662526</v>
      </c>
      <c r="F68" s="13">
        <f>+F69+F70+F71+F72+F73+F74+F75+F76+F77+F78+F79+F80+F81+F82+F83+F84+F85+F86+F87+F88+F89+F90</f>
        <v>0</v>
      </c>
      <c r="G68" s="13">
        <f t="shared" si="1"/>
        <v>22662526</v>
      </c>
    </row>
    <row r="69" spans="2:7" x14ac:dyDescent="0.4">
      <c r="B69" s="14" t="s">
        <v>68</v>
      </c>
      <c r="C69" s="15"/>
      <c r="D69" s="15"/>
      <c r="E69" s="15">
        <f t="shared" si="0"/>
        <v>0</v>
      </c>
      <c r="F69" s="15"/>
      <c r="G69" s="15">
        <f t="shared" si="1"/>
        <v>0</v>
      </c>
    </row>
    <row r="70" spans="2:7" x14ac:dyDescent="0.4">
      <c r="B70" s="16" t="s">
        <v>69</v>
      </c>
      <c r="C70" s="17">
        <v>9647468</v>
      </c>
      <c r="D70" s="17">
        <v>5400725</v>
      </c>
      <c r="E70" s="17">
        <f t="shared" si="0"/>
        <v>15048193</v>
      </c>
      <c r="F70" s="17"/>
      <c r="G70" s="17">
        <f t="shared" si="1"/>
        <v>15048193</v>
      </c>
    </row>
    <row r="71" spans="2:7" x14ac:dyDescent="0.4">
      <c r="B71" s="16" t="s">
        <v>70</v>
      </c>
      <c r="C71" s="17">
        <v>6297318</v>
      </c>
      <c r="D71" s="17"/>
      <c r="E71" s="17">
        <f t="shared" si="0"/>
        <v>6297318</v>
      </c>
      <c r="F71" s="17"/>
      <c r="G71" s="17">
        <f t="shared" si="1"/>
        <v>6297318</v>
      </c>
    </row>
    <row r="72" spans="2:7" x14ac:dyDescent="0.4">
      <c r="B72" s="16" t="s">
        <v>71</v>
      </c>
      <c r="C72" s="17"/>
      <c r="D72" s="17"/>
      <c r="E72" s="17">
        <f t="shared" si="0"/>
        <v>0</v>
      </c>
      <c r="F72" s="17"/>
      <c r="G72" s="17">
        <f t="shared" si="1"/>
        <v>0</v>
      </c>
    </row>
    <row r="73" spans="2:7" x14ac:dyDescent="0.4">
      <c r="B73" s="16" t="s">
        <v>72</v>
      </c>
      <c r="C73" s="17"/>
      <c r="D73" s="17"/>
      <c r="E73" s="17">
        <f t="shared" ref="E73:E112" si="2">+C73+D73</f>
        <v>0</v>
      </c>
      <c r="F73" s="17"/>
      <c r="G73" s="17">
        <f t="shared" ref="G73:G112" si="3">E73-F73</f>
        <v>0</v>
      </c>
    </row>
    <row r="74" spans="2:7" x14ac:dyDescent="0.4">
      <c r="B74" s="16" t="s">
        <v>73</v>
      </c>
      <c r="C74" s="17"/>
      <c r="D74" s="17"/>
      <c r="E74" s="17">
        <f t="shared" si="2"/>
        <v>0</v>
      </c>
      <c r="F74" s="17"/>
      <c r="G74" s="17">
        <f t="shared" si="3"/>
        <v>0</v>
      </c>
    </row>
    <row r="75" spans="2:7" x14ac:dyDescent="0.4">
      <c r="B75" s="16" t="s">
        <v>74</v>
      </c>
      <c r="C75" s="17"/>
      <c r="D75" s="17"/>
      <c r="E75" s="17">
        <f t="shared" si="2"/>
        <v>0</v>
      </c>
      <c r="F75" s="17"/>
      <c r="G75" s="17">
        <f t="shared" si="3"/>
        <v>0</v>
      </c>
    </row>
    <row r="76" spans="2:7" x14ac:dyDescent="0.4">
      <c r="B76" s="16" t="s">
        <v>75</v>
      </c>
      <c r="C76" s="17"/>
      <c r="D76" s="17"/>
      <c r="E76" s="17">
        <f t="shared" si="2"/>
        <v>0</v>
      </c>
      <c r="F76" s="17"/>
      <c r="G76" s="17">
        <f t="shared" si="3"/>
        <v>0</v>
      </c>
    </row>
    <row r="77" spans="2:7" x14ac:dyDescent="0.4">
      <c r="B77" s="16" t="s">
        <v>76</v>
      </c>
      <c r="C77" s="17"/>
      <c r="D77" s="17"/>
      <c r="E77" s="17">
        <f t="shared" si="2"/>
        <v>0</v>
      </c>
      <c r="F77" s="17"/>
      <c r="G77" s="17">
        <f t="shared" si="3"/>
        <v>0</v>
      </c>
    </row>
    <row r="78" spans="2:7" x14ac:dyDescent="0.4">
      <c r="B78" s="16" t="s">
        <v>77</v>
      </c>
      <c r="C78" s="17"/>
      <c r="D78" s="17"/>
      <c r="E78" s="17">
        <f t="shared" si="2"/>
        <v>0</v>
      </c>
      <c r="F78" s="17"/>
      <c r="G78" s="17">
        <f t="shared" si="3"/>
        <v>0</v>
      </c>
    </row>
    <row r="79" spans="2:7" x14ac:dyDescent="0.4">
      <c r="B79" s="16" t="s">
        <v>78</v>
      </c>
      <c r="C79" s="17"/>
      <c r="D79" s="17"/>
      <c r="E79" s="17">
        <f t="shared" si="2"/>
        <v>0</v>
      </c>
      <c r="F79" s="17"/>
      <c r="G79" s="17">
        <f t="shared" si="3"/>
        <v>0</v>
      </c>
    </row>
    <row r="80" spans="2:7" x14ac:dyDescent="0.4">
      <c r="B80" s="16" t="s">
        <v>79</v>
      </c>
      <c r="C80" s="17"/>
      <c r="D80" s="17"/>
      <c r="E80" s="17">
        <f t="shared" si="2"/>
        <v>0</v>
      </c>
      <c r="F80" s="17"/>
      <c r="G80" s="17">
        <f t="shared" si="3"/>
        <v>0</v>
      </c>
    </row>
    <row r="81" spans="2:7" x14ac:dyDescent="0.4">
      <c r="B81" s="16" t="s">
        <v>80</v>
      </c>
      <c r="C81" s="17"/>
      <c r="D81" s="17"/>
      <c r="E81" s="17">
        <f t="shared" si="2"/>
        <v>0</v>
      </c>
      <c r="F81" s="17"/>
      <c r="G81" s="17">
        <f t="shared" si="3"/>
        <v>0</v>
      </c>
    </row>
    <row r="82" spans="2:7" x14ac:dyDescent="0.4">
      <c r="B82" s="16" t="s">
        <v>81</v>
      </c>
      <c r="C82" s="17"/>
      <c r="D82" s="17"/>
      <c r="E82" s="17">
        <f t="shared" si="2"/>
        <v>0</v>
      </c>
      <c r="F82" s="17"/>
      <c r="G82" s="17">
        <f t="shared" si="3"/>
        <v>0</v>
      </c>
    </row>
    <row r="83" spans="2:7" x14ac:dyDescent="0.4">
      <c r="B83" s="16" t="s">
        <v>82</v>
      </c>
      <c r="C83" s="17">
        <v>160944</v>
      </c>
      <c r="D83" s="17"/>
      <c r="E83" s="17">
        <f t="shared" si="2"/>
        <v>160944</v>
      </c>
      <c r="F83" s="17"/>
      <c r="G83" s="17">
        <f t="shared" si="3"/>
        <v>160944</v>
      </c>
    </row>
    <row r="84" spans="2:7" x14ac:dyDescent="0.4">
      <c r="B84" s="16" t="s">
        <v>83</v>
      </c>
      <c r="C84" s="17"/>
      <c r="D84" s="17"/>
      <c r="E84" s="17">
        <f t="shared" si="2"/>
        <v>0</v>
      </c>
      <c r="F84" s="17"/>
      <c r="G84" s="17">
        <f t="shared" si="3"/>
        <v>0</v>
      </c>
    </row>
    <row r="85" spans="2:7" x14ac:dyDescent="0.4">
      <c r="B85" s="16" t="s">
        <v>84</v>
      </c>
      <c r="C85" s="17"/>
      <c r="D85" s="17"/>
      <c r="E85" s="17">
        <f t="shared" si="2"/>
        <v>0</v>
      </c>
      <c r="F85" s="17"/>
      <c r="G85" s="17">
        <f t="shared" si="3"/>
        <v>0</v>
      </c>
    </row>
    <row r="86" spans="2:7" x14ac:dyDescent="0.4">
      <c r="B86" s="16" t="s">
        <v>85</v>
      </c>
      <c r="C86" s="17"/>
      <c r="D86" s="17"/>
      <c r="E86" s="17">
        <f t="shared" si="2"/>
        <v>0</v>
      </c>
      <c r="F86" s="17"/>
      <c r="G86" s="17">
        <f t="shared" si="3"/>
        <v>0</v>
      </c>
    </row>
    <row r="87" spans="2:7" x14ac:dyDescent="0.4">
      <c r="B87" s="16" t="s">
        <v>86</v>
      </c>
      <c r="C87" s="17"/>
      <c r="D87" s="17">
        <v>1156071</v>
      </c>
      <c r="E87" s="17">
        <f t="shared" si="2"/>
        <v>1156071</v>
      </c>
      <c r="F87" s="17"/>
      <c r="G87" s="17">
        <f t="shared" si="3"/>
        <v>1156071</v>
      </c>
    </row>
    <row r="88" spans="2:7" x14ac:dyDescent="0.4">
      <c r="B88" s="16" t="s">
        <v>87</v>
      </c>
      <c r="C88" s="17"/>
      <c r="D88" s="17"/>
      <c r="E88" s="17">
        <f t="shared" si="2"/>
        <v>0</v>
      </c>
      <c r="F88" s="17"/>
      <c r="G88" s="17">
        <f t="shared" si="3"/>
        <v>0</v>
      </c>
    </row>
    <row r="89" spans="2:7" x14ac:dyDescent="0.4">
      <c r="B89" s="16" t="s">
        <v>88</v>
      </c>
      <c r="C89" s="17"/>
      <c r="D89" s="17"/>
      <c r="E89" s="17">
        <f t="shared" si="2"/>
        <v>0</v>
      </c>
      <c r="F89" s="17"/>
      <c r="G89" s="17">
        <f t="shared" si="3"/>
        <v>0</v>
      </c>
    </row>
    <row r="90" spans="2:7" x14ac:dyDescent="0.4">
      <c r="B90" s="16" t="s">
        <v>89</v>
      </c>
      <c r="C90" s="17"/>
      <c r="D90" s="17"/>
      <c r="E90" s="17">
        <f t="shared" si="2"/>
        <v>0</v>
      </c>
      <c r="F90" s="17"/>
      <c r="G90" s="17">
        <f t="shared" si="3"/>
        <v>0</v>
      </c>
    </row>
    <row r="91" spans="2:7" x14ac:dyDescent="0.4">
      <c r="B91" s="12" t="s">
        <v>90</v>
      </c>
      <c r="C91" s="13">
        <f>+C92+C93+C94+C95+C96+C97+C98+C99+C100+C101+C102</f>
        <v>13123179</v>
      </c>
      <c r="D91" s="13">
        <f>+D92+D93+D94+D95+D96+D97+D98+D99+D100+D101+D102</f>
        <v>5201073</v>
      </c>
      <c r="E91" s="13">
        <f t="shared" si="2"/>
        <v>18324252</v>
      </c>
      <c r="F91" s="13">
        <f>+F92+F93+F94+F95+F96+F97+F98+F99+F100+F101+F102</f>
        <v>0</v>
      </c>
      <c r="G91" s="13">
        <f t="shared" si="3"/>
        <v>18324252</v>
      </c>
    </row>
    <row r="92" spans="2:7" x14ac:dyDescent="0.4">
      <c r="B92" s="14" t="s">
        <v>91</v>
      </c>
      <c r="C92" s="15"/>
      <c r="D92" s="15"/>
      <c r="E92" s="15">
        <f t="shared" si="2"/>
        <v>0</v>
      </c>
      <c r="F92" s="15"/>
      <c r="G92" s="15">
        <f t="shared" si="3"/>
        <v>0</v>
      </c>
    </row>
    <row r="93" spans="2:7" x14ac:dyDescent="0.4">
      <c r="B93" s="16" t="s">
        <v>92</v>
      </c>
      <c r="C93" s="17"/>
      <c r="D93" s="17"/>
      <c r="E93" s="17">
        <f t="shared" si="2"/>
        <v>0</v>
      </c>
      <c r="F93" s="17"/>
      <c r="G93" s="17">
        <f t="shared" si="3"/>
        <v>0</v>
      </c>
    </row>
    <row r="94" spans="2:7" x14ac:dyDescent="0.4">
      <c r="B94" s="16" t="s">
        <v>93</v>
      </c>
      <c r="C94" s="17"/>
      <c r="D94" s="17"/>
      <c r="E94" s="17">
        <f t="shared" si="2"/>
        <v>0</v>
      </c>
      <c r="F94" s="17"/>
      <c r="G94" s="17">
        <f t="shared" si="3"/>
        <v>0</v>
      </c>
    </row>
    <row r="95" spans="2:7" x14ac:dyDescent="0.4">
      <c r="B95" s="16" t="s">
        <v>94</v>
      </c>
      <c r="C95" s="17"/>
      <c r="D95" s="17"/>
      <c r="E95" s="17">
        <f t="shared" si="2"/>
        <v>0</v>
      </c>
      <c r="F95" s="17"/>
      <c r="G95" s="17">
        <f t="shared" si="3"/>
        <v>0</v>
      </c>
    </row>
    <row r="96" spans="2:7" x14ac:dyDescent="0.4">
      <c r="B96" s="16" t="s">
        <v>95</v>
      </c>
      <c r="C96" s="17"/>
      <c r="D96" s="17"/>
      <c r="E96" s="17">
        <f t="shared" si="2"/>
        <v>0</v>
      </c>
      <c r="F96" s="17"/>
      <c r="G96" s="17">
        <f t="shared" si="3"/>
        <v>0</v>
      </c>
    </row>
    <row r="97" spans="2:7" x14ac:dyDescent="0.4">
      <c r="B97" s="16" t="s">
        <v>96</v>
      </c>
      <c r="C97" s="17"/>
      <c r="D97" s="17"/>
      <c r="E97" s="17">
        <f t="shared" si="2"/>
        <v>0</v>
      </c>
      <c r="F97" s="17"/>
      <c r="G97" s="17">
        <f t="shared" si="3"/>
        <v>0</v>
      </c>
    </row>
    <row r="98" spans="2:7" x14ac:dyDescent="0.4">
      <c r="B98" s="16" t="s">
        <v>97</v>
      </c>
      <c r="C98" s="17"/>
      <c r="D98" s="17"/>
      <c r="E98" s="17">
        <f t="shared" si="2"/>
        <v>0</v>
      </c>
      <c r="F98" s="17"/>
      <c r="G98" s="17">
        <f t="shared" si="3"/>
        <v>0</v>
      </c>
    </row>
    <row r="99" spans="2:7" x14ac:dyDescent="0.4">
      <c r="B99" s="16" t="s">
        <v>98</v>
      </c>
      <c r="C99" s="17">
        <v>13123179</v>
      </c>
      <c r="D99" s="17">
        <v>5201073</v>
      </c>
      <c r="E99" s="17">
        <f t="shared" si="2"/>
        <v>18324252</v>
      </c>
      <c r="F99" s="17"/>
      <c r="G99" s="17">
        <f t="shared" si="3"/>
        <v>18324252</v>
      </c>
    </row>
    <row r="100" spans="2:7" x14ac:dyDescent="0.4">
      <c r="B100" s="16" t="s">
        <v>99</v>
      </c>
      <c r="C100" s="17"/>
      <c r="D100" s="17"/>
      <c r="E100" s="17">
        <f t="shared" si="2"/>
        <v>0</v>
      </c>
      <c r="F100" s="17"/>
      <c r="G100" s="17">
        <f t="shared" si="3"/>
        <v>0</v>
      </c>
    </row>
    <row r="101" spans="2:7" x14ac:dyDescent="0.4">
      <c r="B101" s="16" t="s">
        <v>100</v>
      </c>
      <c r="C101" s="17"/>
      <c r="D101" s="17"/>
      <c r="E101" s="17">
        <f t="shared" si="2"/>
        <v>0</v>
      </c>
      <c r="F101" s="17"/>
      <c r="G101" s="17">
        <f t="shared" si="3"/>
        <v>0</v>
      </c>
    </row>
    <row r="102" spans="2:7" x14ac:dyDescent="0.4">
      <c r="B102" s="16" t="s">
        <v>101</v>
      </c>
      <c r="C102" s="17"/>
      <c r="D102" s="17"/>
      <c r="E102" s="17">
        <f t="shared" si="2"/>
        <v>0</v>
      </c>
      <c r="F102" s="17"/>
      <c r="G102" s="17">
        <f t="shared" si="3"/>
        <v>0</v>
      </c>
    </row>
    <row r="103" spans="2:7" x14ac:dyDescent="0.4">
      <c r="B103" s="12" t="s">
        <v>102</v>
      </c>
      <c r="C103" s="13">
        <f>+C68 +C91</f>
        <v>29228909</v>
      </c>
      <c r="D103" s="13">
        <f>+D68 +D91</f>
        <v>11757869</v>
      </c>
      <c r="E103" s="13">
        <f t="shared" si="2"/>
        <v>40986778</v>
      </c>
      <c r="F103" s="13">
        <f>+F68 +F91</f>
        <v>0</v>
      </c>
      <c r="G103" s="13">
        <f t="shared" si="3"/>
        <v>40986778</v>
      </c>
    </row>
    <row r="104" spans="2:7" x14ac:dyDescent="0.4">
      <c r="B104" s="10" t="s">
        <v>103</v>
      </c>
      <c r="C104" s="11"/>
      <c r="D104" s="11"/>
      <c r="E104" s="11"/>
      <c r="F104" s="11"/>
      <c r="G104" s="11"/>
    </row>
    <row r="105" spans="2:7" x14ac:dyDescent="0.4">
      <c r="B105" s="14" t="s">
        <v>104</v>
      </c>
      <c r="C105" s="15">
        <v>88381664</v>
      </c>
      <c r="D105" s="15">
        <v>5921489</v>
      </c>
      <c r="E105" s="15">
        <f t="shared" si="2"/>
        <v>94303153</v>
      </c>
      <c r="F105" s="15"/>
      <c r="G105" s="15">
        <f t="shared" si="3"/>
        <v>94303153</v>
      </c>
    </row>
    <row r="106" spans="2:7" x14ac:dyDescent="0.4">
      <c r="B106" s="16" t="s">
        <v>105</v>
      </c>
      <c r="C106" s="17">
        <v>1885703</v>
      </c>
      <c r="D106" s="17"/>
      <c r="E106" s="17">
        <f t="shared" si="2"/>
        <v>1885703</v>
      </c>
      <c r="F106" s="17"/>
      <c r="G106" s="17">
        <f t="shared" si="3"/>
        <v>1885703</v>
      </c>
    </row>
    <row r="107" spans="2:7" x14ac:dyDescent="0.4">
      <c r="B107" s="16" t="s">
        <v>106</v>
      </c>
      <c r="C107" s="17">
        <f>+C108</f>
        <v>11100000</v>
      </c>
      <c r="D107" s="17">
        <f>+D108</f>
        <v>0</v>
      </c>
      <c r="E107" s="17">
        <f t="shared" si="2"/>
        <v>11100000</v>
      </c>
      <c r="F107" s="17">
        <f>+F108</f>
        <v>0</v>
      </c>
      <c r="G107" s="17">
        <f t="shared" si="3"/>
        <v>11100000</v>
      </c>
    </row>
    <row r="108" spans="2:7" x14ac:dyDescent="0.4">
      <c r="B108" s="16" t="s">
        <v>107</v>
      </c>
      <c r="C108" s="17">
        <v>11100000</v>
      </c>
      <c r="D108" s="17"/>
      <c r="E108" s="17">
        <f t="shared" si="2"/>
        <v>11100000</v>
      </c>
      <c r="F108" s="17"/>
      <c r="G108" s="17">
        <f t="shared" si="3"/>
        <v>11100000</v>
      </c>
    </row>
    <row r="109" spans="2:7" x14ac:dyDescent="0.4">
      <c r="B109" s="16" t="s">
        <v>108</v>
      </c>
      <c r="C109" s="17">
        <v>140097038</v>
      </c>
      <c r="D109" s="17">
        <v>26525226</v>
      </c>
      <c r="E109" s="17">
        <f t="shared" si="2"/>
        <v>166622264</v>
      </c>
      <c r="F109" s="17"/>
      <c r="G109" s="17">
        <f t="shared" si="3"/>
        <v>166622264</v>
      </c>
    </row>
    <row r="110" spans="2:7" x14ac:dyDescent="0.4">
      <c r="B110" s="18" t="s">
        <v>109</v>
      </c>
      <c r="C110" s="19">
        <v>-1117700</v>
      </c>
      <c r="D110" s="19">
        <v>8187432</v>
      </c>
      <c r="E110" s="19">
        <f t="shared" si="2"/>
        <v>7069732</v>
      </c>
      <c r="F110" s="19"/>
      <c r="G110" s="19">
        <f t="shared" si="3"/>
        <v>7069732</v>
      </c>
    </row>
    <row r="111" spans="2:7" x14ac:dyDescent="0.4">
      <c r="B111" s="12" t="s">
        <v>110</v>
      </c>
      <c r="C111" s="13">
        <f>+C105 +C106 +C107 +C109</f>
        <v>241464405</v>
      </c>
      <c r="D111" s="13">
        <f>+D105 +D106 +D107 +D109</f>
        <v>32446715</v>
      </c>
      <c r="E111" s="13">
        <f t="shared" si="2"/>
        <v>273911120</v>
      </c>
      <c r="F111" s="13">
        <f>+F105 +F106 +F107 +F109</f>
        <v>0</v>
      </c>
      <c r="G111" s="13">
        <f t="shared" si="3"/>
        <v>273911120</v>
      </c>
    </row>
    <row r="112" spans="2:7" x14ac:dyDescent="0.4">
      <c r="B112" s="10" t="s">
        <v>111</v>
      </c>
      <c r="C112" s="11">
        <f>+C103 +C111</f>
        <v>270693314</v>
      </c>
      <c r="D112" s="11">
        <f>+D103 +D111</f>
        <v>44204584</v>
      </c>
      <c r="E112" s="11">
        <f t="shared" si="2"/>
        <v>314897898</v>
      </c>
      <c r="F112" s="11">
        <f>+F103 +F111</f>
        <v>0</v>
      </c>
      <c r="G112" s="11">
        <f t="shared" si="3"/>
        <v>314897898</v>
      </c>
    </row>
    <row r="113" spans="2:7" x14ac:dyDescent="0.4">
      <c r="B113" s="20" t="s">
        <v>112</v>
      </c>
      <c r="C113" s="20"/>
      <c r="D113" s="20"/>
      <c r="E113" s="20"/>
      <c r="F113" s="20"/>
      <c r="G113" s="20"/>
    </row>
    <row r="114" spans="2:7" x14ac:dyDescent="0.4">
      <c r="B114" s="20" t="s">
        <v>113</v>
      </c>
      <c r="C114" s="20"/>
      <c r="D114" s="20"/>
      <c r="E114" s="20"/>
      <c r="F114" s="20"/>
      <c r="G114" s="20"/>
    </row>
  </sheetData>
  <mergeCells count="2">
    <mergeCell ref="B3:G3"/>
    <mergeCell ref="B5:G5"/>
  </mergeCells>
  <phoneticPr fontId="2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4"/>
  <sheetViews>
    <sheetView showGridLines="0" tabSelected="1" workbookViewId="0"/>
  </sheetViews>
  <sheetFormatPr defaultRowHeight="18.75" x14ac:dyDescent="0.4"/>
  <cols>
    <col min="1" max="1" width="2.875" customWidth="1"/>
    <col min="2" max="2" width="44.375" customWidth="1"/>
    <col min="3" max="6" width="20.75" customWidth="1"/>
  </cols>
  <sheetData>
    <row r="1" spans="2:6" x14ac:dyDescent="0.4">
      <c r="B1" s="21"/>
      <c r="C1" s="21"/>
      <c r="D1" s="21"/>
      <c r="E1" s="21"/>
      <c r="F1" s="21"/>
    </row>
    <row r="2" spans="2:6" ht="21" x14ac:dyDescent="0.4">
      <c r="B2" s="2"/>
      <c r="C2" s="2"/>
      <c r="D2" s="1"/>
      <c r="E2" s="3"/>
      <c r="F2" s="3" t="s">
        <v>0</v>
      </c>
    </row>
    <row r="3" spans="2:6" ht="21" x14ac:dyDescent="0.4">
      <c r="B3" s="4" t="s">
        <v>114</v>
      </c>
      <c r="C3" s="4"/>
      <c r="D3" s="4"/>
      <c r="E3" s="4"/>
      <c r="F3" s="4"/>
    </row>
    <row r="4" spans="2:6" x14ac:dyDescent="0.4">
      <c r="B4" s="5"/>
      <c r="C4" s="5"/>
      <c r="D4" s="5"/>
      <c r="E4" s="1"/>
      <c r="F4" s="1"/>
    </row>
    <row r="5" spans="2:6" ht="21" x14ac:dyDescent="0.4">
      <c r="B5" s="6" t="s">
        <v>115</v>
      </c>
      <c r="C5" s="6"/>
      <c r="D5" s="6"/>
      <c r="E5" s="6"/>
      <c r="F5" s="6"/>
    </row>
    <row r="6" spans="2:6" x14ac:dyDescent="0.4">
      <c r="B6" s="7"/>
      <c r="C6" s="7"/>
      <c r="D6" s="1"/>
      <c r="E6" s="1"/>
      <c r="F6" s="7" t="s">
        <v>116</v>
      </c>
    </row>
    <row r="7" spans="2:6" ht="28.5" x14ac:dyDescent="0.4">
      <c r="B7" s="8" t="s">
        <v>4</v>
      </c>
      <c r="C7" s="8" t="s">
        <v>117</v>
      </c>
      <c r="D7" s="8" t="s">
        <v>7</v>
      </c>
      <c r="E7" s="8" t="s">
        <v>8</v>
      </c>
      <c r="F7" s="8" t="s">
        <v>9</v>
      </c>
    </row>
    <row r="8" spans="2:6" x14ac:dyDescent="0.4">
      <c r="B8" s="10" t="s">
        <v>10</v>
      </c>
      <c r="C8" s="11"/>
      <c r="D8" s="11"/>
      <c r="E8" s="11"/>
      <c r="F8" s="11"/>
    </row>
    <row r="9" spans="2:6" x14ac:dyDescent="0.4">
      <c r="B9" s="12" t="s">
        <v>11</v>
      </c>
      <c r="C9" s="13">
        <f>+C10+C11+C12+C13+C14+C15+C16+C17+C18+C19+C20+C21+C22+C23+C24+C25+C26+C27+C28+C29+C30+C31+C32+C33+C34+C35</f>
        <v>2433015</v>
      </c>
      <c r="D9" s="13">
        <f t="shared" ref="D9:D72" si="0">+C9</f>
        <v>2433015</v>
      </c>
      <c r="E9" s="13">
        <f>+E10+E11+E12+E13+E14+E15+E16+E17+E18+E19+E20+E21+E22+E23+E24+E25+E26+E27+E28+E29+E30+E31+E32+E33+E34+E35</f>
        <v>0</v>
      </c>
      <c r="F9" s="13">
        <f t="shared" ref="F9:F72" si="1">D9-E9</f>
        <v>2433015</v>
      </c>
    </row>
    <row r="10" spans="2:6" x14ac:dyDescent="0.4">
      <c r="B10" s="14" t="s">
        <v>12</v>
      </c>
      <c r="C10" s="15">
        <v>2082557</v>
      </c>
      <c r="D10" s="15">
        <f t="shared" si="0"/>
        <v>2082557</v>
      </c>
      <c r="E10" s="15"/>
      <c r="F10" s="15">
        <f t="shared" si="1"/>
        <v>2082557</v>
      </c>
    </row>
    <row r="11" spans="2:6" x14ac:dyDescent="0.4">
      <c r="B11" s="16" t="s">
        <v>13</v>
      </c>
      <c r="C11" s="17"/>
      <c r="D11" s="17">
        <f t="shared" si="0"/>
        <v>0</v>
      </c>
      <c r="E11" s="17"/>
      <c r="F11" s="17">
        <f t="shared" si="1"/>
        <v>0</v>
      </c>
    </row>
    <row r="12" spans="2:6" x14ac:dyDescent="0.4">
      <c r="B12" s="16" t="s">
        <v>14</v>
      </c>
      <c r="C12" s="17">
        <v>350458</v>
      </c>
      <c r="D12" s="17">
        <f t="shared" si="0"/>
        <v>350458</v>
      </c>
      <c r="E12" s="17"/>
      <c r="F12" s="17">
        <f t="shared" si="1"/>
        <v>350458</v>
      </c>
    </row>
    <row r="13" spans="2:6" x14ac:dyDescent="0.4">
      <c r="B13" s="16" t="s">
        <v>15</v>
      </c>
      <c r="C13" s="17"/>
      <c r="D13" s="17">
        <f t="shared" si="0"/>
        <v>0</v>
      </c>
      <c r="E13" s="17"/>
      <c r="F13" s="17">
        <f t="shared" si="1"/>
        <v>0</v>
      </c>
    </row>
    <row r="14" spans="2:6" x14ac:dyDescent="0.4">
      <c r="B14" s="16" t="s">
        <v>16</v>
      </c>
      <c r="C14" s="17"/>
      <c r="D14" s="17">
        <f t="shared" si="0"/>
        <v>0</v>
      </c>
      <c r="E14" s="17"/>
      <c r="F14" s="17">
        <f t="shared" si="1"/>
        <v>0</v>
      </c>
    </row>
    <row r="15" spans="2:6" x14ac:dyDescent="0.4">
      <c r="B15" s="16" t="s">
        <v>17</v>
      </c>
      <c r="C15" s="17"/>
      <c r="D15" s="17">
        <f t="shared" si="0"/>
        <v>0</v>
      </c>
      <c r="E15" s="17"/>
      <c r="F15" s="17">
        <f t="shared" si="1"/>
        <v>0</v>
      </c>
    </row>
    <row r="16" spans="2:6" x14ac:dyDescent="0.4">
      <c r="B16" s="16" t="s">
        <v>18</v>
      </c>
      <c r="C16" s="17"/>
      <c r="D16" s="17">
        <f t="shared" si="0"/>
        <v>0</v>
      </c>
      <c r="E16" s="17"/>
      <c r="F16" s="17">
        <f t="shared" si="1"/>
        <v>0</v>
      </c>
    </row>
    <row r="17" spans="2:6" x14ac:dyDescent="0.4">
      <c r="B17" s="16" t="s">
        <v>19</v>
      </c>
      <c r="C17" s="17"/>
      <c r="D17" s="17">
        <f t="shared" si="0"/>
        <v>0</v>
      </c>
      <c r="E17" s="17"/>
      <c r="F17" s="17">
        <f t="shared" si="1"/>
        <v>0</v>
      </c>
    </row>
    <row r="18" spans="2:6" x14ac:dyDescent="0.4">
      <c r="B18" s="16" t="s">
        <v>20</v>
      </c>
      <c r="C18" s="17"/>
      <c r="D18" s="17">
        <f t="shared" si="0"/>
        <v>0</v>
      </c>
      <c r="E18" s="17"/>
      <c r="F18" s="17">
        <f t="shared" si="1"/>
        <v>0</v>
      </c>
    </row>
    <row r="19" spans="2:6" x14ac:dyDescent="0.4">
      <c r="B19" s="16" t="s">
        <v>21</v>
      </c>
      <c r="C19" s="17"/>
      <c r="D19" s="17">
        <f t="shared" si="0"/>
        <v>0</v>
      </c>
      <c r="E19" s="17"/>
      <c r="F19" s="17">
        <f t="shared" si="1"/>
        <v>0</v>
      </c>
    </row>
    <row r="20" spans="2:6" x14ac:dyDescent="0.4">
      <c r="B20" s="16" t="s">
        <v>22</v>
      </c>
      <c r="C20" s="17"/>
      <c r="D20" s="17">
        <f t="shared" si="0"/>
        <v>0</v>
      </c>
      <c r="E20" s="17"/>
      <c r="F20" s="17">
        <f t="shared" si="1"/>
        <v>0</v>
      </c>
    </row>
    <row r="21" spans="2:6" x14ac:dyDescent="0.4">
      <c r="B21" s="16" t="s">
        <v>23</v>
      </c>
      <c r="C21" s="17"/>
      <c r="D21" s="17">
        <f t="shared" si="0"/>
        <v>0</v>
      </c>
      <c r="E21" s="17"/>
      <c r="F21" s="17">
        <f t="shared" si="1"/>
        <v>0</v>
      </c>
    </row>
    <row r="22" spans="2:6" x14ac:dyDescent="0.4">
      <c r="B22" s="16" t="s">
        <v>24</v>
      </c>
      <c r="C22" s="17"/>
      <c r="D22" s="17">
        <f t="shared" si="0"/>
        <v>0</v>
      </c>
      <c r="E22" s="17"/>
      <c r="F22" s="17">
        <f t="shared" si="1"/>
        <v>0</v>
      </c>
    </row>
    <row r="23" spans="2:6" x14ac:dyDescent="0.4">
      <c r="B23" s="16" t="s">
        <v>25</v>
      </c>
      <c r="C23" s="17"/>
      <c r="D23" s="17">
        <f t="shared" si="0"/>
        <v>0</v>
      </c>
      <c r="E23" s="17"/>
      <c r="F23" s="17">
        <f t="shared" si="1"/>
        <v>0</v>
      </c>
    </row>
    <row r="24" spans="2:6" x14ac:dyDescent="0.4">
      <c r="B24" s="16" t="s">
        <v>26</v>
      </c>
      <c r="C24" s="17"/>
      <c r="D24" s="17">
        <f t="shared" si="0"/>
        <v>0</v>
      </c>
      <c r="E24" s="17"/>
      <c r="F24" s="17">
        <f t="shared" si="1"/>
        <v>0</v>
      </c>
    </row>
    <row r="25" spans="2:6" x14ac:dyDescent="0.4">
      <c r="B25" s="16" t="s">
        <v>27</v>
      </c>
      <c r="C25" s="17"/>
      <c r="D25" s="17">
        <f t="shared" si="0"/>
        <v>0</v>
      </c>
      <c r="E25" s="17"/>
      <c r="F25" s="17">
        <f t="shared" si="1"/>
        <v>0</v>
      </c>
    </row>
    <row r="26" spans="2:6" x14ac:dyDescent="0.4">
      <c r="B26" s="16" t="s">
        <v>28</v>
      </c>
      <c r="C26" s="17"/>
      <c r="D26" s="17">
        <f t="shared" si="0"/>
        <v>0</v>
      </c>
      <c r="E26" s="17"/>
      <c r="F26" s="17">
        <f t="shared" si="1"/>
        <v>0</v>
      </c>
    </row>
    <row r="27" spans="2:6" x14ac:dyDescent="0.4">
      <c r="B27" s="16" t="s">
        <v>29</v>
      </c>
      <c r="C27" s="17"/>
      <c r="D27" s="17">
        <f t="shared" si="0"/>
        <v>0</v>
      </c>
      <c r="E27" s="17"/>
      <c r="F27" s="17">
        <f t="shared" si="1"/>
        <v>0</v>
      </c>
    </row>
    <row r="28" spans="2:6" x14ac:dyDescent="0.4">
      <c r="B28" s="16" t="s">
        <v>30</v>
      </c>
      <c r="C28" s="17"/>
      <c r="D28" s="17">
        <f t="shared" si="0"/>
        <v>0</v>
      </c>
      <c r="E28" s="17"/>
      <c r="F28" s="17">
        <f t="shared" si="1"/>
        <v>0</v>
      </c>
    </row>
    <row r="29" spans="2:6" x14ac:dyDescent="0.4">
      <c r="B29" s="16" t="s">
        <v>31</v>
      </c>
      <c r="C29" s="17"/>
      <c r="D29" s="17">
        <f t="shared" si="0"/>
        <v>0</v>
      </c>
      <c r="E29" s="17"/>
      <c r="F29" s="17">
        <f t="shared" si="1"/>
        <v>0</v>
      </c>
    </row>
    <row r="30" spans="2:6" x14ac:dyDescent="0.4">
      <c r="B30" s="16" t="s">
        <v>32</v>
      </c>
      <c r="C30" s="17"/>
      <c r="D30" s="17">
        <f t="shared" si="0"/>
        <v>0</v>
      </c>
      <c r="E30" s="17"/>
      <c r="F30" s="17">
        <f t="shared" si="1"/>
        <v>0</v>
      </c>
    </row>
    <row r="31" spans="2:6" x14ac:dyDescent="0.4">
      <c r="B31" s="16" t="s">
        <v>33</v>
      </c>
      <c r="C31" s="17"/>
      <c r="D31" s="17">
        <f t="shared" si="0"/>
        <v>0</v>
      </c>
      <c r="E31" s="17"/>
      <c r="F31" s="17">
        <f t="shared" si="1"/>
        <v>0</v>
      </c>
    </row>
    <row r="32" spans="2:6" x14ac:dyDescent="0.4">
      <c r="B32" s="16" t="s">
        <v>34</v>
      </c>
      <c r="C32" s="17"/>
      <c r="D32" s="17">
        <f t="shared" si="0"/>
        <v>0</v>
      </c>
      <c r="E32" s="17"/>
      <c r="F32" s="17">
        <f t="shared" si="1"/>
        <v>0</v>
      </c>
    </row>
    <row r="33" spans="2:6" x14ac:dyDescent="0.4">
      <c r="B33" s="16" t="s">
        <v>35</v>
      </c>
      <c r="C33" s="17"/>
      <c r="D33" s="17">
        <f t="shared" si="0"/>
        <v>0</v>
      </c>
      <c r="E33" s="17"/>
      <c r="F33" s="17">
        <f t="shared" si="1"/>
        <v>0</v>
      </c>
    </row>
    <row r="34" spans="2:6" x14ac:dyDescent="0.4">
      <c r="B34" s="16" t="s">
        <v>36</v>
      </c>
      <c r="C34" s="17"/>
      <c r="D34" s="17">
        <f t="shared" si="0"/>
        <v>0</v>
      </c>
      <c r="E34" s="17"/>
      <c r="F34" s="17">
        <f t="shared" si="1"/>
        <v>0</v>
      </c>
    </row>
    <row r="35" spans="2:6" x14ac:dyDescent="0.4">
      <c r="B35" s="16" t="s">
        <v>37</v>
      </c>
      <c r="C35" s="17"/>
      <c r="D35" s="17">
        <f t="shared" si="0"/>
        <v>0</v>
      </c>
      <c r="E35" s="17"/>
      <c r="F35" s="17">
        <f t="shared" si="1"/>
        <v>0</v>
      </c>
    </row>
    <row r="36" spans="2:6" x14ac:dyDescent="0.4">
      <c r="B36" s="12" t="s">
        <v>38</v>
      </c>
      <c r="C36" s="13">
        <f>+C37 +C42</f>
        <v>616275</v>
      </c>
      <c r="D36" s="13">
        <f t="shared" si="0"/>
        <v>616275</v>
      </c>
      <c r="E36" s="13">
        <f>+E37 +E42</f>
        <v>0</v>
      </c>
      <c r="F36" s="13">
        <f t="shared" si="1"/>
        <v>616275</v>
      </c>
    </row>
    <row r="37" spans="2:6" x14ac:dyDescent="0.4">
      <c r="B37" s="12" t="s">
        <v>39</v>
      </c>
      <c r="C37" s="13">
        <f>+C38+C39+C40+C41</f>
        <v>0</v>
      </c>
      <c r="D37" s="13">
        <f t="shared" si="0"/>
        <v>0</v>
      </c>
      <c r="E37" s="13">
        <f>+E38+E39+E40+E41</f>
        <v>0</v>
      </c>
      <c r="F37" s="13">
        <f t="shared" si="1"/>
        <v>0</v>
      </c>
    </row>
    <row r="38" spans="2:6" x14ac:dyDescent="0.4">
      <c r="B38" s="14" t="s">
        <v>40</v>
      </c>
      <c r="C38" s="15"/>
      <c r="D38" s="15">
        <f t="shared" si="0"/>
        <v>0</v>
      </c>
      <c r="E38" s="15"/>
      <c r="F38" s="15">
        <f t="shared" si="1"/>
        <v>0</v>
      </c>
    </row>
    <row r="39" spans="2:6" x14ac:dyDescent="0.4">
      <c r="B39" s="16" t="s">
        <v>41</v>
      </c>
      <c r="C39" s="17"/>
      <c r="D39" s="17">
        <f t="shared" si="0"/>
        <v>0</v>
      </c>
      <c r="E39" s="17"/>
      <c r="F39" s="17">
        <f t="shared" si="1"/>
        <v>0</v>
      </c>
    </row>
    <row r="40" spans="2:6" x14ac:dyDescent="0.4">
      <c r="B40" s="16" t="s">
        <v>42</v>
      </c>
      <c r="C40" s="17"/>
      <c r="D40" s="17">
        <f t="shared" si="0"/>
        <v>0</v>
      </c>
      <c r="E40" s="17"/>
      <c r="F40" s="17">
        <f t="shared" si="1"/>
        <v>0</v>
      </c>
    </row>
    <row r="41" spans="2:6" x14ac:dyDescent="0.4">
      <c r="B41" s="18" t="s">
        <v>43</v>
      </c>
      <c r="C41" s="19"/>
      <c r="D41" s="19">
        <f t="shared" si="0"/>
        <v>0</v>
      </c>
      <c r="E41" s="19"/>
      <c r="F41" s="19">
        <f t="shared" si="1"/>
        <v>0</v>
      </c>
    </row>
    <row r="42" spans="2:6" x14ac:dyDescent="0.4">
      <c r="B42" s="12" t="s">
        <v>44</v>
      </c>
      <c r="C42" s="13">
        <f>+C43+C44+C45+C46+C47+C48+C49+C50+C51+C52+C53+C54+C55+C56+C57+C58+C59+C60+C61+C62+C63+C64+C65</f>
        <v>616275</v>
      </c>
      <c r="D42" s="13">
        <f t="shared" si="0"/>
        <v>616275</v>
      </c>
      <c r="E42" s="13">
        <f>+E43+E44+E45+E46+E47+E48+E49+E50+E51+E52+E53+E54+E55+E56+E57+E58+E59+E60+E61+E62+E63+E64+E65</f>
        <v>0</v>
      </c>
      <c r="F42" s="13">
        <f t="shared" si="1"/>
        <v>616275</v>
      </c>
    </row>
    <row r="43" spans="2:6" x14ac:dyDescent="0.4">
      <c r="B43" s="14" t="s">
        <v>40</v>
      </c>
      <c r="C43" s="15"/>
      <c r="D43" s="15">
        <f t="shared" si="0"/>
        <v>0</v>
      </c>
      <c r="E43" s="15"/>
      <c r="F43" s="15">
        <f t="shared" si="1"/>
        <v>0</v>
      </c>
    </row>
    <row r="44" spans="2:6" x14ac:dyDescent="0.4">
      <c r="B44" s="16" t="s">
        <v>41</v>
      </c>
      <c r="C44" s="17"/>
      <c r="D44" s="17">
        <f t="shared" si="0"/>
        <v>0</v>
      </c>
      <c r="E44" s="17"/>
      <c r="F44" s="17">
        <f t="shared" si="1"/>
        <v>0</v>
      </c>
    </row>
    <row r="45" spans="2:6" x14ac:dyDescent="0.4">
      <c r="B45" s="16" t="s">
        <v>45</v>
      </c>
      <c r="C45" s="17"/>
      <c r="D45" s="17">
        <f t="shared" si="0"/>
        <v>0</v>
      </c>
      <c r="E45" s="17"/>
      <c r="F45" s="17">
        <f t="shared" si="1"/>
        <v>0</v>
      </c>
    </row>
    <row r="46" spans="2:6" x14ac:dyDescent="0.4">
      <c r="B46" s="16" t="s">
        <v>46</v>
      </c>
      <c r="C46" s="17"/>
      <c r="D46" s="17">
        <f t="shared" si="0"/>
        <v>0</v>
      </c>
      <c r="E46" s="17"/>
      <c r="F46" s="17">
        <f t="shared" si="1"/>
        <v>0</v>
      </c>
    </row>
    <row r="47" spans="2:6" x14ac:dyDescent="0.4">
      <c r="B47" s="16" t="s">
        <v>47</v>
      </c>
      <c r="C47" s="17"/>
      <c r="D47" s="17">
        <f t="shared" si="0"/>
        <v>0</v>
      </c>
      <c r="E47" s="17"/>
      <c r="F47" s="17">
        <f t="shared" si="1"/>
        <v>0</v>
      </c>
    </row>
    <row r="48" spans="2:6" x14ac:dyDescent="0.4">
      <c r="B48" s="16" t="s">
        <v>48</v>
      </c>
      <c r="C48" s="17"/>
      <c r="D48" s="17">
        <f t="shared" si="0"/>
        <v>0</v>
      </c>
      <c r="E48" s="17"/>
      <c r="F48" s="17">
        <f t="shared" si="1"/>
        <v>0</v>
      </c>
    </row>
    <row r="49" spans="2:6" x14ac:dyDescent="0.4">
      <c r="B49" s="16" t="s">
        <v>49</v>
      </c>
      <c r="C49" s="17">
        <v>81675</v>
      </c>
      <c r="D49" s="17">
        <f t="shared" si="0"/>
        <v>81675</v>
      </c>
      <c r="E49" s="17"/>
      <c r="F49" s="17">
        <f t="shared" si="1"/>
        <v>81675</v>
      </c>
    </row>
    <row r="50" spans="2:6" x14ac:dyDescent="0.4">
      <c r="B50" s="16" t="s">
        <v>50</v>
      </c>
      <c r="C50" s="17"/>
      <c r="D50" s="17">
        <f t="shared" si="0"/>
        <v>0</v>
      </c>
      <c r="E50" s="17"/>
      <c r="F50" s="17">
        <f t="shared" si="1"/>
        <v>0</v>
      </c>
    </row>
    <row r="51" spans="2:6" x14ac:dyDescent="0.4">
      <c r="B51" s="16" t="s">
        <v>51</v>
      </c>
      <c r="C51" s="17"/>
      <c r="D51" s="17">
        <f t="shared" si="0"/>
        <v>0</v>
      </c>
      <c r="E51" s="17"/>
      <c r="F51" s="17">
        <f t="shared" si="1"/>
        <v>0</v>
      </c>
    </row>
    <row r="52" spans="2:6" x14ac:dyDescent="0.4">
      <c r="B52" s="16" t="s">
        <v>52</v>
      </c>
      <c r="C52" s="17"/>
      <c r="D52" s="17">
        <f t="shared" si="0"/>
        <v>0</v>
      </c>
      <c r="E52" s="17"/>
      <c r="F52" s="17">
        <f t="shared" si="1"/>
        <v>0</v>
      </c>
    </row>
    <row r="53" spans="2:6" x14ac:dyDescent="0.4">
      <c r="B53" s="16" t="s">
        <v>53</v>
      </c>
      <c r="C53" s="17">
        <v>534600</v>
      </c>
      <c r="D53" s="17">
        <f t="shared" si="0"/>
        <v>534600</v>
      </c>
      <c r="E53" s="17"/>
      <c r="F53" s="17">
        <f t="shared" si="1"/>
        <v>534600</v>
      </c>
    </row>
    <row r="54" spans="2:6" x14ac:dyDescent="0.4">
      <c r="B54" s="16" t="s">
        <v>54</v>
      </c>
      <c r="C54" s="17"/>
      <c r="D54" s="17">
        <f t="shared" si="0"/>
        <v>0</v>
      </c>
      <c r="E54" s="17"/>
      <c r="F54" s="17">
        <f t="shared" si="1"/>
        <v>0</v>
      </c>
    </row>
    <row r="55" spans="2:6" x14ac:dyDescent="0.4">
      <c r="B55" s="16" t="s">
        <v>43</v>
      </c>
      <c r="C55" s="17"/>
      <c r="D55" s="17">
        <f t="shared" si="0"/>
        <v>0</v>
      </c>
      <c r="E55" s="17"/>
      <c r="F55" s="17">
        <f t="shared" si="1"/>
        <v>0</v>
      </c>
    </row>
    <row r="56" spans="2:6" x14ac:dyDescent="0.4">
      <c r="B56" s="16" t="s">
        <v>55</v>
      </c>
      <c r="C56" s="17"/>
      <c r="D56" s="17">
        <f t="shared" si="0"/>
        <v>0</v>
      </c>
      <c r="E56" s="17"/>
      <c r="F56" s="17">
        <f t="shared" si="1"/>
        <v>0</v>
      </c>
    </row>
    <row r="57" spans="2:6" x14ac:dyDescent="0.4">
      <c r="B57" s="16" t="s">
        <v>56</v>
      </c>
      <c r="C57" s="17"/>
      <c r="D57" s="17">
        <f t="shared" si="0"/>
        <v>0</v>
      </c>
      <c r="E57" s="17"/>
      <c r="F57" s="17">
        <f t="shared" si="1"/>
        <v>0</v>
      </c>
    </row>
    <row r="58" spans="2:6" x14ac:dyDescent="0.4">
      <c r="B58" s="16" t="s">
        <v>57</v>
      </c>
      <c r="C58" s="17"/>
      <c r="D58" s="17">
        <f t="shared" si="0"/>
        <v>0</v>
      </c>
      <c r="E58" s="17"/>
      <c r="F58" s="17">
        <f t="shared" si="1"/>
        <v>0</v>
      </c>
    </row>
    <row r="59" spans="2:6" x14ac:dyDescent="0.4">
      <c r="B59" s="16" t="s">
        <v>58</v>
      </c>
      <c r="C59" s="17"/>
      <c r="D59" s="17">
        <f t="shared" si="0"/>
        <v>0</v>
      </c>
      <c r="E59" s="17"/>
      <c r="F59" s="17">
        <f t="shared" si="1"/>
        <v>0</v>
      </c>
    </row>
    <row r="60" spans="2:6" x14ac:dyDescent="0.4">
      <c r="B60" s="16" t="s">
        <v>59</v>
      </c>
      <c r="C60" s="17"/>
      <c r="D60" s="17">
        <f t="shared" si="0"/>
        <v>0</v>
      </c>
      <c r="E60" s="17"/>
      <c r="F60" s="17">
        <f t="shared" si="1"/>
        <v>0</v>
      </c>
    </row>
    <row r="61" spans="2:6" x14ac:dyDescent="0.4">
      <c r="B61" s="16" t="s">
        <v>60</v>
      </c>
      <c r="C61" s="17"/>
      <c r="D61" s="17">
        <f t="shared" si="0"/>
        <v>0</v>
      </c>
      <c r="E61" s="17"/>
      <c r="F61" s="17">
        <f t="shared" si="1"/>
        <v>0</v>
      </c>
    </row>
    <row r="62" spans="2:6" x14ac:dyDescent="0.4">
      <c r="B62" s="16" t="s">
        <v>61</v>
      </c>
      <c r="C62" s="17"/>
      <c r="D62" s="17">
        <f t="shared" si="0"/>
        <v>0</v>
      </c>
      <c r="E62" s="17"/>
      <c r="F62" s="17">
        <f t="shared" si="1"/>
        <v>0</v>
      </c>
    </row>
    <row r="63" spans="2:6" x14ac:dyDescent="0.4">
      <c r="B63" s="16" t="s">
        <v>62</v>
      </c>
      <c r="C63" s="17"/>
      <c r="D63" s="17">
        <f t="shared" si="0"/>
        <v>0</v>
      </c>
      <c r="E63" s="17"/>
      <c r="F63" s="17">
        <f t="shared" si="1"/>
        <v>0</v>
      </c>
    </row>
    <row r="64" spans="2:6" x14ac:dyDescent="0.4">
      <c r="B64" s="16" t="s">
        <v>63</v>
      </c>
      <c r="C64" s="17"/>
      <c r="D64" s="17">
        <f t="shared" si="0"/>
        <v>0</v>
      </c>
      <c r="E64" s="17"/>
      <c r="F64" s="17">
        <f t="shared" si="1"/>
        <v>0</v>
      </c>
    </row>
    <row r="65" spans="2:6" x14ac:dyDescent="0.4">
      <c r="B65" s="16" t="s">
        <v>64</v>
      </c>
      <c r="C65" s="17"/>
      <c r="D65" s="17">
        <f t="shared" si="0"/>
        <v>0</v>
      </c>
      <c r="E65" s="17"/>
      <c r="F65" s="17">
        <f t="shared" si="1"/>
        <v>0</v>
      </c>
    </row>
    <row r="66" spans="2:6" x14ac:dyDescent="0.4">
      <c r="B66" s="12" t="s">
        <v>65</v>
      </c>
      <c r="C66" s="13">
        <f>+C9 +C36</f>
        <v>3049290</v>
      </c>
      <c r="D66" s="13">
        <f t="shared" si="0"/>
        <v>3049290</v>
      </c>
      <c r="E66" s="13">
        <f>+E9 +E36</f>
        <v>0</v>
      </c>
      <c r="F66" s="13">
        <f t="shared" si="1"/>
        <v>3049290</v>
      </c>
    </row>
    <row r="67" spans="2:6" x14ac:dyDescent="0.4">
      <c r="B67" s="10" t="s">
        <v>66</v>
      </c>
      <c r="C67" s="11"/>
      <c r="D67" s="11"/>
      <c r="E67" s="11"/>
      <c r="F67" s="11"/>
    </row>
    <row r="68" spans="2:6" x14ac:dyDescent="0.4">
      <c r="B68" s="12" t="s">
        <v>67</v>
      </c>
      <c r="C68" s="13">
        <f>+C69+C70+C71+C72+C73+C74+C75+C76+C77+C78+C79+C80+C81+C82+C83+C84+C85+C86+C87+C88+C89+C90</f>
        <v>2307757</v>
      </c>
      <c r="D68" s="13">
        <f t="shared" si="0"/>
        <v>2307757</v>
      </c>
      <c r="E68" s="13">
        <f>+E69+E70+E71+E72+E73+E74+E75+E76+E77+E78+E79+E80+E81+E82+E83+E84+E85+E86+E87+E88+E89+E90</f>
        <v>0</v>
      </c>
      <c r="F68" s="13">
        <f t="shared" si="1"/>
        <v>2307757</v>
      </c>
    </row>
    <row r="69" spans="2:6" x14ac:dyDescent="0.4">
      <c r="B69" s="14" t="s">
        <v>68</v>
      </c>
      <c r="C69" s="15"/>
      <c r="D69" s="15">
        <f t="shared" si="0"/>
        <v>0</v>
      </c>
      <c r="E69" s="15"/>
      <c r="F69" s="15">
        <f t="shared" si="1"/>
        <v>0</v>
      </c>
    </row>
    <row r="70" spans="2:6" x14ac:dyDescent="0.4">
      <c r="B70" s="16" t="s">
        <v>69</v>
      </c>
      <c r="C70" s="17">
        <v>182950</v>
      </c>
      <c r="D70" s="17">
        <f t="shared" si="0"/>
        <v>182950</v>
      </c>
      <c r="E70" s="17"/>
      <c r="F70" s="17">
        <f t="shared" si="1"/>
        <v>182950</v>
      </c>
    </row>
    <row r="71" spans="2:6" x14ac:dyDescent="0.4">
      <c r="B71" s="16" t="s">
        <v>70</v>
      </c>
      <c r="C71" s="17"/>
      <c r="D71" s="17">
        <f t="shared" si="0"/>
        <v>0</v>
      </c>
      <c r="E71" s="17"/>
      <c r="F71" s="17">
        <f t="shared" si="1"/>
        <v>0</v>
      </c>
    </row>
    <row r="72" spans="2:6" x14ac:dyDescent="0.4">
      <c r="B72" s="16" t="s">
        <v>71</v>
      </c>
      <c r="C72" s="17"/>
      <c r="D72" s="17">
        <f t="shared" si="0"/>
        <v>0</v>
      </c>
      <c r="E72" s="17"/>
      <c r="F72" s="17">
        <f t="shared" si="1"/>
        <v>0</v>
      </c>
    </row>
    <row r="73" spans="2:6" x14ac:dyDescent="0.4">
      <c r="B73" s="16" t="s">
        <v>72</v>
      </c>
      <c r="C73" s="17"/>
      <c r="D73" s="17">
        <f t="shared" ref="D73:D112" si="2">+C73</f>
        <v>0</v>
      </c>
      <c r="E73" s="17"/>
      <c r="F73" s="17">
        <f t="shared" ref="F73:F112" si="3">D73-E73</f>
        <v>0</v>
      </c>
    </row>
    <row r="74" spans="2:6" x14ac:dyDescent="0.4">
      <c r="B74" s="16" t="s">
        <v>73</v>
      </c>
      <c r="C74" s="17"/>
      <c r="D74" s="17">
        <f t="shared" si="2"/>
        <v>0</v>
      </c>
      <c r="E74" s="17"/>
      <c r="F74" s="17">
        <f t="shared" si="3"/>
        <v>0</v>
      </c>
    </row>
    <row r="75" spans="2:6" x14ac:dyDescent="0.4">
      <c r="B75" s="16" t="s">
        <v>74</v>
      </c>
      <c r="C75" s="17"/>
      <c r="D75" s="17">
        <f t="shared" si="2"/>
        <v>0</v>
      </c>
      <c r="E75" s="17"/>
      <c r="F75" s="17">
        <f t="shared" si="3"/>
        <v>0</v>
      </c>
    </row>
    <row r="76" spans="2:6" x14ac:dyDescent="0.4">
      <c r="B76" s="16" t="s">
        <v>75</v>
      </c>
      <c r="C76" s="17"/>
      <c r="D76" s="17">
        <f t="shared" si="2"/>
        <v>0</v>
      </c>
      <c r="E76" s="17"/>
      <c r="F76" s="17">
        <f t="shared" si="3"/>
        <v>0</v>
      </c>
    </row>
    <row r="77" spans="2:6" x14ac:dyDescent="0.4">
      <c r="B77" s="16" t="s">
        <v>76</v>
      </c>
      <c r="C77" s="17"/>
      <c r="D77" s="17">
        <f t="shared" si="2"/>
        <v>0</v>
      </c>
      <c r="E77" s="17"/>
      <c r="F77" s="17">
        <f t="shared" si="3"/>
        <v>0</v>
      </c>
    </row>
    <row r="78" spans="2:6" x14ac:dyDescent="0.4">
      <c r="B78" s="16" t="s">
        <v>77</v>
      </c>
      <c r="C78" s="17"/>
      <c r="D78" s="17">
        <f t="shared" si="2"/>
        <v>0</v>
      </c>
      <c r="E78" s="17"/>
      <c r="F78" s="17">
        <f t="shared" si="3"/>
        <v>0</v>
      </c>
    </row>
    <row r="79" spans="2:6" x14ac:dyDescent="0.4">
      <c r="B79" s="16" t="s">
        <v>78</v>
      </c>
      <c r="C79" s="17"/>
      <c r="D79" s="17">
        <f t="shared" si="2"/>
        <v>0</v>
      </c>
      <c r="E79" s="17"/>
      <c r="F79" s="17">
        <f t="shared" si="3"/>
        <v>0</v>
      </c>
    </row>
    <row r="80" spans="2:6" x14ac:dyDescent="0.4">
      <c r="B80" s="16" t="s">
        <v>79</v>
      </c>
      <c r="C80" s="17"/>
      <c r="D80" s="17">
        <f t="shared" si="2"/>
        <v>0</v>
      </c>
      <c r="E80" s="17"/>
      <c r="F80" s="17">
        <f t="shared" si="3"/>
        <v>0</v>
      </c>
    </row>
    <row r="81" spans="2:6" x14ac:dyDescent="0.4">
      <c r="B81" s="16" t="s">
        <v>80</v>
      </c>
      <c r="C81" s="17"/>
      <c r="D81" s="17">
        <f t="shared" si="2"/>
        <v>0</v>
      </c>
      <c r="E81" s="17"/>
      <c r="F81" s="17">
        <f t="shared" si="3"/>
        <v>0</v>
      </c>
    </row>
    <row r="82" spans="2:6" x14ac:dyDescent="0.4">
      <c r="B82" s="16" t="s">
        <v>81</v>
      </c>
      <c r="C82" s="17"/>
      <c r="D82" s="17">
        <f t="shared" si="2"/>
        <v>0</v>
      </c>
      <c r="E82" s="17"/>
      <c r="F82" s="17">
        <f t="shared" si="3"/>
        <v>0</v>
      </c>
    </row>
    <row r="83" spans="2:6" x14ac:dyDescent="0.4">
      <c r="B83" s="16" t="s">
        <v>82</v>
      </c>
      <c r="C83" s="17"/>
      <c r="D83" s="17">
        <f t="shared" si="2"/>
        <v>0</v>
      </c>
      <c r="E83" s="17"/>
      <c r="F83" s="17">
        <f t="shared" si="3"/>
        <v>0</v>
      </c>
    </row>
    <row r="84" spans="2:6" x14ac:dyDescent="0.4">
      <c r="B84" s="16" t="s">
        <v>83</v>
      </c>
      <c r="C84" s="17"/>
      <c r="D84" s="17">
        <f t="shared" si="2"/>
        <v>0</v>
      </c>
      <c r="E84" s="17"/>
      <c r="F84" s="17">
        <f t="shared" si="3"/>
        <v>0</v>
      </c>
    </row>
    <row r="85" spans="2:6" x14ac:dyDescent="0.4">
      <c r="B85" s="16" t="s">
        <v>84</v>
      </c>
      <c r="C85" s="17"/>
      <c r="D85" s="17">
        <f t="shared" si="2"/>
        <v>0</v>
      </c>
      <c r="E85" s="17"/>
      <c r="F85" s="17">
        <f t="shared" si="3"/>
        <v>0</v>
      </c>
    </row>
    <row r="86" spans="2:6" x14ac:dyDescent="0.4">
      <c r="B86" s="16" t="s">
        <v>85</v>
      </c>
      <c r="C86" s="17"/>
      <c r="D86" s="17">
        <f t="shared" si="2"/>
        <v>0</v>
      </c>
      <c r="E86" s="17"/>
      <c r="F86" s="17">
        <f t="shared" si="3"/>
        <v>0</v>
      </c>
    </row>
    <row r="87" spans="2:6" x14ac:dyDescent="0.4">
      <c r="B87" s="16" t="s">
        <v>86</v>
      </c>
      <c r="C87" s="17">
        <v>2124807</v>
      </c>
      <c r="D87" s="17">
        <f t="shared" si="2"/>
        <v>2124807</v>
      </c>
      <c r="E87" s="17"/>
      <c r="F87" s="17">
        <f t="shared" si="3"/>
        <v>2124807</v>
      </c>
    </row>
    <row r="88" spans="2:6" x14ac:dyDescent="0.4">
      <c r="B88" s="16" t="s">
        <v>87</v>
      </c>
      <c r="C88" s="17"/>
      <c r="D88" s="17">
        <f t="shared" si="2"/>
        <v>0</v>
      </c>
      <c r="E88" s="17"/>
      <c r="F88" s="17">
        <f t="shared" si="3"/>
        <v>0</v>
      </c>
    </row>
    <row r="89" spans="2:6" x14ac:dyDescent="0.4">
      <c r="B89" s="16" t="s">
        <v>88</v>
      </c>
      <c r="C89" s="17"/>
      <c r="D89" s="17">
        <f t="shared" si="2"/>
        <v>0</v>
      </c>
      <c r="E89" s="17"/>
      <c r="F89" s="17">
        <f t="shared" si="3"/>
        <v>0</v>
      </c>
    </row>
    <row r="90" spans="2:6" x14ac:dyDescent="0.4">
      <c r="B90" s="16" t="s">
        <v>89</v>
      </c>
      <c r="C90" s="17"/>
      <c r="D90" s="17">
        <f t="shared" si="2"/>
        <v>0</v>
      </c>
      <c r="E90" s="17"/>
      <c r="F90" s="17">
        <f t="shared" si="3"/>
        <v>0</v>
      </c>
    </row>
    <row r="91" spans="2:6" x14ac:dyDescent="0.4">
      <c r="B91" s="12" t="s">
        <v>90</v>
      </c>
      <c r="C91" s="13">
        <f>+C92+C93+C94+C95+C96+C97+C98+C99+C100+C101+C102</f>
        <v>0</v>
      </c>
      <c r="D91" s="13">
        <f t="shared" si="2"/>
        <v>0</v>
      </c>
      <c r="E91" s="13">
        <f>+E92+E93+E94+E95+E96+E97+E98+E99+E100+E101+E102</f>
        <v>0</v>
      </c>
      <c r="F91" s="13">
        <f t="shared" si="3"/>
        <v>0</v>
      </c>
    </row>
    <row r="92" spans="2:6" x14ac:dyDescent="0.4">
      <c r="B92" s="14" t="s">
        <v>91</v>
      </c>
      <c r="C92" s="15"/>
      <c r="D92" s="15">
        <f t="shared" si="2"/>
        <v>0</v>
      </c>
      <c r="E92" s="15"/>
      <c r="F92" s="15">
        <f t="shared" si="3"/>
        <v>0</v>
      </c>
    </row>
    <row r="93" spans="2:6" x14ac:dyDescent="0.4">
      <c r="B93" s="16" t="s">
        <v>92</v>
      </c>
      <c r="C93" s="17"/>
      <c r="D93" s="17">
        <f t="shared" si="2"/>
        <v>0</v>
      </c>
      <c r="E93" s="17"/>
      <c r="F93" s="17">
        <f t="shared" si="3"/>
        <v>0</v>
      </c>
    </row>
    <row r="94" spans="2:6" x14ac:dyDescent="0.4">
      <c r="B94" s="16" t="s">
        <v>93</v>
      </c>
      <c r="C94" s="17"/>
      <c r="D94" s="17">
        <f t="shared" si="2"/>
        <v>0</v>
      </c>
      <c r="E94" s="17"/>
      <c r="F94" s="17">
        <f t="shared" si="3"/>
        <v>0</v>
      </c>
    </row>
    <row r="95" spans="2:6" x14ac:dyDescent="0.4">
      <c r="B95" s="16" t="s">
        <v>94</v>
      </c>
      <c r="C95" s="17"/>
      <c r="D95" s="17">
        <f t="shared" si="2"/>
        <v>0</v>
      </c>
      <c r="E95" s="17"/>
      <c r="F95" s="17">
        <f t="shared" si="3"/>
        <v>0</v>
      </c>
    </row>
    <row r="96" spans="2:6" x14ac:dyDescent="0.4">
      <c r="B96" s="16" t="s">
        <v>95</v>
      </c>
      <c r="C96" s="17"/>
      <c r="D96" s="17">
        <f t="shared" si="2"/>
        <v>0</v>
      </c>
      <c r="E96" s="17"/>
      <c r="F96" s="17">
        <f t="shared" si="3"/>
        <v>0</v>
      </c>
    </row>
    <row r="97" spans="2:6" x14ac:dyDescent="0.4">
      <c r="B97" s="16" t="s">
        <v>96</v>
      </c>
      <c r="C97" s="17"/>
      <c r="D97" s="17">
        <f t="shared" si="2"/>
        <v>0</v>
      </c>
      <c r="E97" s="17"/>
      <c r="F97" s="17">
        <f t="shared" si="3"/>
        <v>0</v>
      </c>
    </row>
    <row r="98" spans="2:6" x14ac:dyDescent="0.4">
      <c r="B98" s="16" t="s">
        <v>97</v>
      </c>
      <c r="C98" s="17"/>
      <c r="D98" s="17">
        <f t="shared" si="2"/>
        <v>0</v>
      </c>
      <c r="E98" s="17"/>
      <c r="F98" s="17">
        <f t="shared" si="3"/>
        <v>0</v>
      </c>
    </row>
    <row r="99" spans="2:6" x14ac:dyDescent="0.4">
      <c r="B99" s="16" t="s">
        <v>98</v>
      </c>
      <c r="C99" s="17"/>
      <c r="D99" s="17">
        <f t="shared" si="2"/>
        <v>0</v>
      </c>
      <c r="E99" s="17"/>
      <c r="F99" s="17">
        <f t="shared" si="3"/>
        <v>0</v>
      </c>
    </row>
    <row r="100" spans="2:6" x14ac:dyDescent="0.4">
      <c r="B100" s="16" t="s">
        <v>99</v>
      </c>
      <c r="C100" s="17"/>
      <c r="D100" s="17">
        <f t="shared" si="2"/>
        <v>0</v>
      </c>
      <c r="E100" s="17"/>
      <c r="F100" s="17">
        <f t="shared" si="3"/>
        <v>0</v>
      </c>
    </row>
    <row r="101" spans="2:6" x14ac:dyDescent="0.4">
      <c r="B101" s="16" t="s">
        <v>100</v>
      </c>
      <c r="C101" s="17"/>
      <c r="D101" s="17">
        <f t="shared" si="2"/>
        <v>0</v>
      </c>
      <c r="E101" s="17"/>
      <c r="F101" s="17">
        <f t="shared" si="3"/>
        <v>0</v>
      </c>
    </row>
    <row r="102" spans="2:6" x14ac:dyDescent="0.4">
      <c r="B102" s="16" t="s">
        <v>101</v>
      </c>
      <c r="C102" s="17"/>
      <c r="D102" s="17">
        <f t="shared" si="2"/>
        <v>0</v>
      </c>
      <c r="E102" s="17"/>
      <c r="F102" s="17">
        <f t="shared" si="3"/>
        <v>0</v>
      </c>
    </row>
    <row r="103" spans="2:6" x14ac:dyDescent="0.4">
      <c r="B103" s="12" t="s">
        <v>102</v>
      </c>
      <c r="C103" s="13">
        <f>+C68 +C91</f>
        <v>2307757</v>
      </c>
      <c r="D103" s="13">
        <f t="shared" si="2"/>
        <v>2307757</v>
      </c>
      <c r="E103" s="13">
        <f>+E68 +E91</f>
        <v>0</v>
      </c>
      <c r="F103" s="13">
        <f t="shared" si="3"/>
        <v>2307757</v>
      </c>
    </row>
    <row r="104" spans="2:6" x14ac:dyDescent="0.4">
      <c r="B104" s="10" t="s">
        <v>103</v>
      </c>
      <c r="C104" s="11"/>
      <c r="D104" s="11"/>
      <c r="E104" s="11"/>
      <c r="F104" s="11"/>
    </row>
    <row r="105" spans="2:6" x14ac:dyDescent="0.4">
      <c r="B105" s="14" t="s">
        <v>104</v>
      </c>
      <c r="C105" s="15"/>
      <c r="D105" s="15">
        <f t="shared" si="2"/>
        <v>0</v>
      </c>
      <c r="E105" s="15"/>
      <c r="F105" s="15">
        <f t="shared" si="3"/>
        <v>0</v>
      </c>
    </row>
    <row r="106" spans="2:6" x14ac:dyDescent="0.4">
      <c r="B106" s="16" t="s">
        <v>105</v>
      </c>
      <c r="C106" s="17"/>
      <c r="D106" s="17">
        <f t="shared" si="2"/>
        <v>0</v>
      </c>
      <c r="E106" s="17"/>
      <c r="F106" s="17">
        <f t="shared" si="3"/>
        <v>0</v>
      </c>
    </row>
    <row r="107" spans="2:6" x14ac:dyDescent="0.4">
      <c r="B107" s="16" t="s">
        <v>106</v>
      </c>
      <c r="C107" s="17">
        <f>+C108</f>
        <v>0</v>
      </c>
      <c r="D107" s="17">
        <f t="shared" si="2"/>
        <v>0</v>
      </c>
      <c r="E107" s="17">
        <f>+E108</f>
        <v>0</v>
      </c>
      <c r="F107" s="17">
        <f t="shared" si="3"/>
        <v>0</v>
      </c>
    </row>
    <row r="108" spans="2:6" x14ac:dyDescent="0.4">
      <c r="B108" s="16" t="s">
        <v>107</v>
      </c>
      <c r="C108" s="17"/>
      <c r="D108" s="17">
        <f t="shared" si="2"/>
        <v>0</v>
      </c>
      <c r="E108" s="17"/>
      <c r="F108" s="17">
        <f t="shared" si="3"/>
        <v>0</v>
      </c>
    </row>
    <row r="109" spans="2:6" x14ac:dyDescent="0.4">
      <c r="B109" s="16" t="s">
        <v>108</v>
      </c>
      <c r="C109" s="17">
        <v>741533</v>
      </c>
      <c r="D109" s="17">
        <f t="shared" si="2"/>
        <v>741533</v>
      </c>
      <c r="E109" s="17"/>
      <c r="F109" s="17">
        <f t="shared" si="3"/>
        <v>741533</v>
      </c>
    </row>
    <row r="110" spans="2:6" x14ac:dyDescent="0.4">
      <c r="B110" s="18" t="s">
        <v>109</v>
      </c>
      <c r="C110" s="19">
        <v>-301880</v>
      </c>
      <c r="D110" s="19">
        <f t="shared" si="2"/>
        <v>-301880</v>
      </c>
      <c r="E110" s="19">
        <v>0</v>
      </c>
      <c r="F110" s="19">
        <f t="shared" si="3"/>
        <v>-301880</v>
      </c>
    </row>
    <row r="111" spans="2:6" x14ac:dyDescent="0.4">
      <c r="B111" s="12" t="s">
        <v>110</v>
      </c>
      <c r="C111" s="13">
        <f>+C105 +C106 +C107 +C109</f>
        <v>741533</v>
      </c>
      <c r="D111" s="13">
        <f t="shared" si="2"/>
        <v>741533</v>
      </c>
      <c r="E111" s="13">
        <f>+E105 +E106 +E107 +E109</f>
        <v>0</v>
      </c>
      <c r="F111" s="13">
        <f t="shared" si="3"/>
        <v>741533</v>
      </c>
    </row>
    <row r="112" spans="2:6" x14ac:dyDescent="0.4">
      <c r="B112" s="10" t="s">
        <v>111</v>
      </c>
      <c r="C112" s="11">
        <f>+C103 +C111</f>
        <v>3049290</v>
      </c>
      <c r="D112" s="11">
        <f t="shared" si="2"/>
        <v>3049290</v>
      </c>
      <c r="E112" s="11">
        <f>+E103 +E111</f>
        <v>0</v>
      </c>
      <c r="F112" s="11">
        <f t="shared" si="3"/>
        <v>3049290</v>
      </c>
    </row>
    <row r="113" spans="2:6" x14ac:dyDescent="0.4">
      <c r="B113" s="20" t="s">
        <v>112</v>
      </c>
      <c r="C113" s="20"/>
      <c r="D113" s="20"/>
      <c r="E113" s="20"/>
      <c r="F113" s="20"/>
    </row>
    <row r="114" spans="2:6" x14ac:dyDescent="0.4">
      <c r="B114" s="20" t="s">
        <v>113</v>
      </c>
      <c r="C114" s="20"/>
      <c r="D114" s="20"/>
      <c r="E114" s="20"/>
      <c r="F114" s="20"/>
    </row>
  </sheetData>
  <mergeCells count="2">
    <mergeCell ref="B3:F3"/>
    <mergeCell ref="B5:F5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社会福祉事業</vt:lpstr>
      <vt:lpstr>公益事業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2017-06-14T08:13:30Z</dcterms:created>
  <dcterms:modified xsi:type="dcterms:W3CDTF">2017-06-14T08:13:30Z</dcterms:modified>
</cp:coreProperties>
</file>